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kibinska\Desktop\Transport wybory samorządowe\"/>
    </mc:Choice>
  </mc:AlternateContent>
  <xr:revisionPtr revIDLastSave="0" documentId="13_ncr:1_{997EA7E8-5AB6-4B95-BB3A-191120DAEA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1" sheetId="11" r:id="rId1"/>
    <sheet name="PL2" sheetId="12" r:id="rId2"/>
    <sheet name="PL3" sheetId="3" r:id="rId3"/>
    <sheet name="PL4" sheetId="2" r:id="rId4"/>
    <sheet name="PL5" sheetId="4" r:id="rId5"/>
    <sheet name="PL6" sheetId="8" r:id="rId6"/>
    <sheet name="PL7" sheetId="1" r:id="rId7"/>
    <sheet name="PL8" sheetId="13" r:id="rId8"/>
    <sheet name="PL11A" sheetId="10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2" l="1"/>
  <c r="H7" i="12" s="1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G6" i="12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F6" i="12"/>
  <c r="F7" i="12" s="1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D6" i="12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H6" i="11"/>
  <c r="H7" i="11" s="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G6" i="1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F6" i="1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D6" i="1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" i="3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" i="2"/>
  <c r="I28" i="4"/>
  <c r="J28" i="4" s="1"/>
  <c r="I30" i="4"/>
  <c r="J30" i="4" s="1"/>
  <c r="I49" i="4"/>
  <c r="J49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6" i="4"/>
  <c r="D6" i="4" s="1"/>
  <c r="C7" i="4"/>
  <c r="D7" i="4" s="1"/>
  <c r="C8" i="4"/>
  <c r="D8" i="4" s="1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5" i="4"/>
  <c r="D5" i="4" s="1"/>
  <c r="I27" i="8"/>
  <c r="J27" i="8" s="1"/>
  <c r="C6" i="8"/>
  <c r="D6" i="8" s="1"/>
  <c r="C7" i="8"/>
  <c r="D7" i="8" s="1"/>
  <c r="C8" i="8"/>
  <c r="D8" i="8" s="1"/>
  <c r="C9" i="8"/>
  <c r="D9" i="8" s="1"/>
  <c r="C10" i="8"/>
  <c r="D10" i="8" s="1"/>
  <c r="C11" i="8"/>
  <c r="D11" i="8" s="1"/>
  <c r="C12" i="8"/>
  <c r="D12" i="8" s="1"/>
  <c r="C13" i="8"/>
  <c r="D13" i="8" s="1"/>
  <c r="C14" i="8"/>
  <c r="D14" i="8" s="1"/>
  <c r="C15" i="8"/>
  <c r="D15" i="8" s="1"/>
  <c r="C16" i="8"/>
  <c r="D16" i="8" s="1"/>
  <c r="C17" i="8"/>
  <c r="D17" i="8" s="1"/>
  <c r="C18" i="8"/>
  <c r="D18" i="8" s="1"/>
  <c r="C19" i="8"/>
  <c r="D19" i="8" s="1"/>
  <c r="C20" i="8"/>
  <c r="D20" i="8" s="1"/>
  <c r="C21" i="8"/>
  <c r="D21" i="8" s="1"/>
  <c r="C22" i="8"/>
  <c r="D22" i="8" s="1"/>
  <c r="C23" i="8"/>
  <c r="D23" i="8" s="1"/>
  <c r="C24" i="8"/>
  <c r="D24" i="8" s="1"/>
  <c r="C25" i="8"/>
  <c r="D25" i="8" s="1"/>
  <c r="C26" i="8"/>
  <c r="D26" i="8" s="1"/>
  <c r="C27" i="8"/>
  <c r="D27" i="8" s="1"/>
  <c r="C5" i="8"/>
  <c r="D5" i="8" s="1"/>
  <c r="H48" i="4"/>
  <c r="H47" i="4" s="1"/>
  <c r="H46" i="4" s="1"/>
  <c r="H45" i="4" s="1"/>
  <c r="H44" i="4" s="1"/>
  <c r="H43" i="4" s="1"/>
  <c r="H42" i="4" s="1"/>
  <c r="H41" i="4" s="1"/>
  <c r="H40" i="4" s="1"/>
  <c r="H39" i="4" s="1"/>
  <c r="H38" i="4" s="1"/>
  <c r="H37" i="4" s="1"/>
  <c r="H36" i="4" s="1"/>
  <c r="H35" i="4" s="1"/>
  <c r="H34" i="4" s="1"/>
  <c r="H33" i="4" s="1"/>
  <c r="H32" i="4" s="1"/>
  <c r="H31" i="4" s="1"/>
  <c r="H27" i="4" s="1"/>
  <c r="H26" i="4" s="1"/>
  <c r="H25" i="4" s="1"/>
  <c r="H24" i="4" s="1"/>
  <c r="H23" i="4" s="1"/>
  <c r="H22" i="4" s="1"/>
  <c r="H21" i="4" s="1"/>
  <c r="H20" i="4" s="1"/>
  <c r="H19" i="4" s="1"/>
  <c r="H18" i="4" s="1"/>
  <c r="H17" i="4" s="1"/>
  <c r="H16" i="4" s="1"/>
  <c r="H15" i="4" s="1"/>
  <c r="H14" i="4" s="1"/>
  <c r="H13" i="4" s="1"/>
  <c r="H12" i="4" s="1"/>
  <c r="H11" i="4" s="1"/>
  <c r="H10" i="4" s="1"/>
  <c r="H9" i="4" s="1"/>
  <c r="H8" i="4" s="1"/>
  <c r="H7" i="4" s="1"/>
  <c r="H6" i="4" s="1"/>
  <c r="H5" i="4" s="1"/>
  <c r="I5" i="4" s="1"/>
  <c r="J5" i="4" s="1"/>
  <c r="H26" i="8"/>
  <c r="H25" i="8" s="1"/>
  <c r="H24" i="8" s="1"/>
  <c r="H23" i="8" s="1"/>
  <c r="H22" i="8" s="1"/>
  <c r="H21" i="8" s="1"/>
  <c r="H20" i="8" s="1"/>
  <c r="H19" i="8" s="1"/>
  <c r="H18" i="8" s="1"/>
  <c r="H17" i="8" s="1"/>
  <c r="H16" i="8" s="1"/>
  <c r="H15" i="8" s="1"/>
  <c r="H14" i="8" s="1"/>
  <c r="H13" i="8" s="1"/>
  <c r="H12" i="8" s="1"/>
  <c r="H11" i="8" s="1"/>
  <c r="H10" i="8" s="1"/>
  <c r="H9" i="8" s="1"/>
  <c r="H8" i="8" s="1"/>
  <c r="H7" i="8" s="1"/>
  <c r="H6" i="8" s="1"/>
  <c r="H5" i="8" s="1"/>
  <c r="I5" i="8" s="1"/>
  <c r="J5" i="8" s="1"/>
  <c r="H5" i="10"/>
  <c r="I5" i="10" s="1"/>
  <c r="H6" i="10"/>
  <c r="I6" i="10" s="1"/>
  <c r="H7" i="10"/>
  <c r="I7" i="10" s="1"/>
  <c r="H8" i="10"/>
  <c r="I8" i="10" s="1"/>
  <c r="H9" i="10"/>
  <c r="I9" i="10" s="1"/>
  <c r="H10" i="10"/>
  <c r="I10" i="10" s="1"/>
  <c r="H11" i="10"/>
  <c r="I11" i="10" s="1"/>
  <c r="H12" i="10"/>
  <c r="I12" i="10" s="1"/>
  <c r="H13" i="10"/>
  <c r="I13" i="10" s="1"/>
  <c r="H14" i="10"/>
  <c r="I14" i="10" s="1"/>
  <c r="H15" i="10"/>
  <c r="I15" i="10" s="1"/>
  <c r="C6" i="10"/>
  <c r="D6" i="10" s="1"/>
  <c r="C7" i="10"/>
  <c r="D7" i="10" s="1"/>
  <c r="C8" i="10"/>
  <c r="D8" i="10" s="1"/>
  <c r="C9" i="10"/>
  <c r="D9" i="10" s="1"/>
  <c r="C10" i="10"/>
  <c r="D10" i="10" s="1"/>
  <c r="C11" i="10"/>
  <c r="D11" i="10" s="1"/>
  <c r="C12" i="10"/>
  <c r="D12" i="10" s="1"/>
  <c r="C13" i="10"/>
  <c r="D13" i="10" s="1"/>
  <c r="C14" i="10"/>
  <c r="D14" i="10" s="1"/>
  <c r="C15" i="10"/>
  <c r="D15" i="10" s="1"/>
  <c r="C5" i="10"/>
  <c r="D5" i="10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" i="1"/>
  <c r="D5" i="1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" i="2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" i="3"/>
  <c r="I22" i="8" l="1"/>
  <c r="J22" i="8" s="1"/>
  <c r="I26" i="4"/>
  <c r="J26" i="4" s="1"/>
  <c r="I24" i="4"/>
  <c r="J24" i="4" s="1"/>
  <c r="I18" i="4"/>
  <c r="J18" i="4" s="1"/>
  <c r="I35" i="4"/>
  <c r="J35" i="4" s="1"/>
  <c r="I8" i="4"/>
  <c r="J8" i="4" s="1"/>
  <c r="I34" i="4"/>
  <c r="J34" i="4" s="1"/>
  <c r="I25" i="4"/>
  <c r="J25" i="4" s="1"/>
  <c r="I41" i="4"/>
  <c r="J41" i="4" s="1"/>
  <c r="I40" i="4"/>
  <c r="J40" i="4" s="1"/>
  <c r="I33" i="4"/>
  <c r="J33" i="4" s="1"/>
  <c r="I17" i="4"/>
  <c r="J17" i="4" s="1"/>
  <c r="I48" i="4"/>
  <c r="J48" i="4" s="1"/>
  <c r="I32" i="4"/>
  <c r="J32" i="4" s="1"/>
  <c r="I16" i="4"/>
  <c r="J16" i="4" s="1"/>
  <c r="I43" i="4"/>
  <c r="J43" i="4" s="1"/>
  <c r="I10" i="4"/>
  <c r="J10" i="4" s="1"/>
  <c r="I42" i="4"/>
  <c r="J42" i="4" s="1"/>
  <c r="I9" i="4"/>
  <c r="J9" i="4" s="1"/>
  <c r="I39" i="4"/>
  <c r="J39" i="4" s="1"/>
  <c r="I22" i="4"/>
  <c r="J22" i="4" s="1"/>
  <c r="I46" i="4"/>
  <c r="J46" i="4" s="1"/>
  <c r="I38" i="4"/>
  <c r="J38" i="4" s="1"/>
  <c r="I21" i="4"/>
  <c r="J21" i="4" s="1"/>
  <c r="I13" i="4"/>
  <c r="J13" i="4" s="1"/>
  <c r="I15" i="4"/>
  <c r="J15" i="4" s="1"/>
  <c r="I47" i="4"/>
  <c r="J47" i="4" s="1"/>
  <c r="I31" i="4"/>
  <c r="J31" i="4" s="1"/>
  <c r="I6" i="4"/>
  <c r="J6" i="4" s="1"/>
  <c r="I45" i="4"/>
  <c r="J45" i="4" s="1"/>
  <c r="I37" i="4"/>
  <c r="J37" i="4" s="1"/>
  <c r="I20" i="4"/>
  <c r="J20" i="4" s="1"/>
  <c r="I12" i="4"/>
  <c r="J12" i="4" s="1"/>
  <c r="I23" i="4"/>
  <c r="J23" i="4" s="1"/>
  <c r="I7" i="4"/>
  <c r="J7" i="4" s="1"/>
  <c r="I14" i="4"/>
  <c r="J14" i="4" s="1"/>
  <c r="I44" i="4"/>
  <c r="J44" i="4" s="1"/>
  <c r="I36" i="4"/>
  <c r="J36" i="4" s="1"/>
  <c r="I27" i="4"/>
  <c r="J27" i="4" s="1"/>
  <c r="I19" i="4"/>
  <c r="J19" i="4" s="1"/>
  <c r="I11" i="4"/>
  <c r="J11" i="4" s="1"/>
  <c r="I20" i="8"/>
  <c r="J20" i="8" s="1"/>
  <c r="I19" i="8"/>
  <c r="J19" i="8" s="1"/>
  <c r="I26" i="8"/>
  <c r="J26" i="8" s="1"/>
  <c r="I10" i="8"/>
  <c r="J10" i="8" s="1"/>
  <c r="I17" i="8"/>
  <c r="J17" i="8" s="1"/>
  <c r="I24" i="8"/>
  <c r="J24" i="8" s="1"/>
  <c r="I8" i="8"/>
  <c r="J8" i="8" s="1"/>
  <c r="I14" i="8"/>
  <c r="J14" i="8" s="1"/>
  <c r="I6" i="8"/>
  <c r="J6" i="8" s="1"/>
  <c r="I21" i="8"/>
  <c r="J21" i="8" s="1"/>
  <c r="I13" i="8"/>
  <c r="J13" i="8" s="1"/>
  <c r="I12" i="8"/>
  <c r="J12" i="8" s="1"/>
  <c r="I11" i="8"/>
  <c r="J11" i="8" s="1"/>
  <c r="I18" i="8"/>
  <c r="J18" i="8" s="1"/>
  <c r="I25" i="8"/>
  <c r="J25" i="8" s="1"/>
  <c r="I9" i="8"/>
  <c r="J9" i="8" s="1"/>
  <c r="I16" i="8"/>
  <c r="J16" i="8" s="1"/>
  <c r="I23" i="8"/>
  <c r="J23" i="8" s="1"/>
  <c r="I15" i="8"/>
  <c r="J15" i="8" s="1"/>
  <c r="I7" i="8"/>
  <c r="J7" i="8" s="1"/>
  <c r="G26" i="8" l="1"/>
  <c r="G25" i="8" s="1"/>
  <c r="G24" i="8" s="1"/>
  <c r="G23" i="8" s="1"/>
  <c r="G22" i="8" s="1"/>
  <c r="G21" i="8" s="1"/>
  <c r="G20" i="8" s="1"/>
  <c r="G19" i="8" s="1"/>
  <c r="G18" i="8" s="1"/>
  <c r="G16" i="8" s="1"/>
  <c r="G15" i="8" s="1"/>
  <c r="G14" i="8" s="1"/>
  <c r="G13" i="8" s="1"/>
  <c r="G12" i="8" s="1"/>
  <c r="G11" i="8" s="1"/>
  <c r="G10" i="8" s="1"/>
  <c r="G9" i="8" s="1"/>
  <c r="G8" i="8" s="1"/>
  <c r="G7" i="8" s="1"/>
  <c r="G6" i="8" s="1"/>
  <c r="G5" i="8" s="1"/>
</calcChain>
</file>

<file path=xl/sharedStrings.xml><?xml version="1.0" encoding="utf-8"?>
<sst xmlns="http://schemas.openxmlformats.org/spreadsheetml/2006/main" count="377" uniqueCount="189">
  <si>
    <t>LINIA PL7</t>
  </si>
  <si>
    <t>km suma</t>
  </si>
  <si>
    <t>Pleszew, św. Ducha</t>
  </si>
  <si>
    <t>Sulęcin Granica</t>
  </si>
  <si>
    <t>Zawidowice Stara Stajnia</t>
  </si>
  <si>
    <t>LINIA PL4</t>
  </si>
  <si>
    <t>Chorzew</t>
  </si>
  <si>
    <t>Bógwidze (skrzyż Kotarby)</t>
  </si>
  <si>
    <t>Bronów Wieś</t>
  </si>
  <si>
    <t>LINIA PL3</t>
  </si>
  <si>
    <t>LINIA PL5</t>
  </si>
  <si>
    <t>Marszew Szkoła</t>
  </si>
  <si>
    <t>Broniszewice (Dom Chłopaków)</t>
  </si>
  <si>
    <t>Pleszew, Rynek</t>
  </si>
  <si>
    <t>Pleszew, Cmentarz Komunalny</t>
  </si>
  <si>
    <t>LINIA PL6</t>
  </si>
  <si>
    <t>Dworce i przystanki :</t>
  </si>
  <si>
    <t>Pleszew - Lenartowice - Pleszew</t>
  </si>
  <si>
    <t>Piekarzew</t>
  </si>
  <si>
    <t>LINIA PL11A</t>
  </si>
  <si>
    <t>Pleszew - Suchorzew -Kowalew</t>
  </si>
  <si>
    <t>Lp.</t>
  </si>
  <si>
    <t>Pleszew, Kaliska (Cmentarz)</t>
  </si>
  <si>
    <t>Pleszew, Malińska (rondo)</t>
  </si>
  <si>
    <t>Pleszew Miasto</t>
  </si>
  <si>
    <t>Pleszew, Al. Wojska Polskiego (Stadion)</t>
  </si>
  <si>
    <t>Pleszew, Szpital</t>
  </si>
  <si>
    <t>Pleszew Kilińskiego/Szkolna</t>
  </si>
  <si>
    <t xml:space="preserve">Zielona Łąka </t>
  </si>
  <si>
    <t xml:space="preserve">Dobra Nadzieja </t>
  </si>
  <si>
    <t xml:space="preserve">Ludwina </t>
  </si>
  <si>
    <t xml:space="preserve">Janków </t>
  </si>
  <si>
    <t xml:space="preserve">Kuczków </t>
  </si>
  <si>
    <t xml:space="preserve">Krzywosądów </t>
  </si>
  <si>
    <t xml:space="preserve">Bronów (skrzyż. 4333P) </t>
  </si>
  <si>
    <t>Bógwidze (skrzyż. Kotarby)</t>
  </si>
  <si>
    <t>Bógwidze (bloki)</t>
  </si>
  <si>
    <t>Sowina (staw)</t>
  </si>
  <si>
    <t>Sowina Błotna (Przychodnia)</t>
  </si>
  <si>
    <t xml:space="preserve">Lubomierz  (skrzyz.4349P) </t>
  </si>
  <si>
    <t>Taczanów Drugi (skrzyz. z dr. 5288P)</t>
  </si>
  <si>
    <t>Taczanów Drugi (szkoła)</t>
  </si>
  <si>
    <t>Taczanów Drugi (przychodnia)</t>
  </si>
  <si>
    <t>Taczanów Drugi (posesja nr 27)</t>
  </si>
  <si>
    <t>Taczanów Drugi (działki)</t>
  </si>
  <si>
    <t>Taczanów Drugi (bloki)</t>
  </si>
  <si>
    <t>Dobra Nadzieja</t>
  </si>
  <si>
    <t>Taczanów Drugi (Przychodnia)</t>
  </si>
  <si>
    <t xml:space="preserve">Lubomierz (skrzyz.4349P) </t>
  </si>
  <si>
    <t>Pleszew, Marszewska (Dino)</t>
  </si>
  <si>
    <t>Pacanowice (skrzyż. Pardelak)</t>
  </si>
  <si>
    <t>Pacanowice (świetlica)</t>
  </si>
  <si>
    <t xml:space="preserve">Prokopów (Zakład Rehabilitacji) </t>
  </si>
  <si>
    <t>Pleszew, Marszewska (bloki)</t>
  </si>
  <si>
    <t>Nowa Wieś (świetlica)</t>
  </si>
  <si>
    <t xml:space="preserve">Pleszew, Podgórna (posesja nr 29) </t>
  </si>
  <si>
    <t>Nowa Wieś (posesja nr 31a)</t>
  </si>
  <si>
    <t>Broniszewice (Marianin nr 114a)</t>
  </si>
  <si>
    <t xml:space="preserve">Broniszewice (Marianin nr 109a) </t>
  </si>
  <si>
    <t xml:space="preserve">Broniszewice (skrzyż. z dr. 4311P) </t>
  </si>
  <si>
    <t>Broniszewice (Kościół Dołek)</t>
  </si>
  <si>
    <t>Pleszew, Kilińskiego/Szkolna</t>
  </si>
  <si>
    <t>Lenartowice (szkoła)</t>
  </si>
  <si>
    <t>Lenartowice I (myjnia)</t>
  </si>
  <si>
    <t>Lenartowice II (sklep)</t>
  </si>
  <si>
    <t>Grodzisko (kurnik)</t>
  </si>
  <si>
    <t>Rokutów (skrzyż. z dr gminną)</t>
  </si>
  <si>
    <t>Zawidowice (sala wiejska)</t>
  </si>
  <si>
    <t xml:space="preserve">Pleszew, św. Ducha </t>
  </si>
  <si>
    <t xml:space="preserve">Pleszew, Szpital </t>
  </si>
  <si>
    <t>Pleszew, Wierzbowa I</t>
  </si>
  <si>
    <t>Pleszew, Kaliska (Komunalnych)</t>
  </si>
  <si>
    <t xml:space="preserve">Pleszew, Wierzbowa II </t>
  </si>
  <si>
    <t xml:space="preserve">Pleszew, Krótka </t>
  </si>
  <si>
    <t xml:space="preserve">Taczanow Pierwszy </t>
  </si>
  <si>
    <t xml:space="preserve">Dobra Nadzieja Zawrotka </t>
  </si>
  <si>
    <t xml:space="preserve">Dobra Nadzieja II </t>
  </si>
  <si>
    <t xml:space="preserve">Pleszew, Al. Wojska Polskiego (KASYNO) </t>
  </si>
  <si>
    <t>Pleszew, Al. Wojska Polskiego (KASYNO)</t>
  </si>
  <si>
    <t xml:space="preserve">Dobra Nadzieja V </t>
  </si>
  <si>
    <t xml:space="preserve">Dobra Nadzieja IV </t>
  </si>
  <si>
    <t xml:space="preserve">Dobra Nadzieja III </t>
  </si>
  <si>
    <t xml:space="preserve">Marszew, Akacjowa </t>
  </si>
  <si>
    <t>Pleszew, Niepodległości I</t>
  </si>
  <si>
    <t>Pleszew, Niepodległości II</t>
  </si>
  <si>
    <t xml:space="preserve">Zielona Łąka I Przedszkole </t>
  </si>
  <si>
    <t xml:space="preserve">Łaszew </t>
  </si>
  <si>
    <t xml:space="preserve">Lenartowice PGR </t>
  </si>
  <si>
    <t xml:space="preserve">Lenartowice krzyż </t>
  </si>
  <si>
    <t>Rokutów Wieś</t>
  </si>
  <si>
    <t xml:space="preserve">Zawady Wieś </t>
  </si>
  <si>
    <t xml:space="preserve">Zawidowice Osiedle </t>
  </si>
  <si>
    <t>Kowalew, Chrobrego (szkoła)</t>
  </si>
  <si>
    <t>Suchorzew, Kowalewska (miody)</t>
  </si>
  <si>
    <t>Suchorzew, Kowalewska (posesja nr 26)</t>
  </si>
  <si>
    <t>Korzkwy Wieś (skrzyż.)</t>
  </si>
  <si>
    <t xml:space="preserve">Suchorzew, Osiedlowa (sklep) </t>
  </si>
  <si>
    <t>Pleszew, Św. Ducha</t>
  </si>
  <si>
    <t>Korzkwy (skrzyż z DK 11)</t>
  </si>
  <si>
    <t xml:space="preserve">Korzkwy  - Tomaszew </t>
  </si>
  <si>
    <t>Suchorzew, Osiedlowa (skrzyż z DK 11)</t>
  </si>
  <si>
    <t>-</t>
  </si>
  <si>
    <t>Pleszew, Marszewska bloki</t>
  </si>
  <si>
    <t>Pleszew - Krzywosądów - Sowina -  Pleszew</t>
  </si>
  <si>
    <t>Pleszew - Sowina - Krzywosądów-  Pleszew</t>
  </si>
  <si>
    <t>Pleszew - Broniszewice  -  Zielona Łąka -  Pleszew</t>
  </si>
  <si>
    <t>Pleszew -  Broniszewice -  Pleszew</t>
  </si>
  <si>
    <t>Pleszew, Poznańska I</t>
  </si>
  <si>
    <t xml:space="preserve">Pleszew, Reja </t>
  </si>
  <si>
    <t>Pleszew, Poznańska II</t>
  </si>
  <si>
    <t xml:space="preserve">Pleszew, Bogusza </t>
  </si>
  <si>
    <t>Pleszew, Bogusza</t>
  </si>
  <si>
    <t xml:space="preserve">Borucin k/mostu </t>
  </si>
  <si>
    <t xml:space="preserve">Pleszew, B. Krzywoustego </t>
  </si>
  <si>
    <t>Pleszew, B. Krzywoustego</t>
  </si>
  <si>
    <t>Pleszew, Krzywoustego</t>
  </si>
  <si>
    <t xml:space="preserve">Pleszew, Marszewska (bloki) </t>
  </si>
  <si>
    <t>Pleszew, Kaliska (DK)</t>
  </si>
  <si>
    <t>Pleszew, Kaliska (Szkolna)</t>
  </si>
  <si>
    <t>Łaszew ( koło sadu)</t>
  </si>
  <si>
    <t xml:space="preserve">Zielona Łąka II, ul.Długa </t>
  </si>
  <si>
    <t>Marszew (przedszkole)</t>
  </si>
  <si>
    <t>Broniszewice (posesja nr 127 c)</t>
  </si>
  <si>
    <t>Broniszewice (posesja nr 127c)</t>
  </si>
  <si>
    <t>Zielona Łąka III ul.Taczanowskiego</t>
  </si>
  <si>
    <t>Zielona Łąka IV ul. Wenecka</t>
  </si>
  <si>
    <t>Nowa Wieś (skrzyz. z Folusz)</t>
  </si>
  <si>
    <t xml:space="preserve">Prokopów </t>
  </si>
  <si>
    <t>Lenartowice, ul. Parkowa I</t>
  </si>
  <si>
    <t>Lenartowice, ul. Parkowa II</t>
  </si>
  <si>
    <t>Sulęcin (las)</t>
  </si>
  <si>
    <t>Sulęcin (posesja 2b)</t>
  </si>
  <si>
    <t>Grodzisko k/sklepu</t>
  </si>
  <si>
    <t>Grodzisko k/kościoła</t>
  </si>
  <si>
    <t>Lenartowice , ul.Parkowa II</t>
  </si>
  <si>
    <t>Lenartowice ul. Parkowa I</t>
  </si>
  <si>
    <t xml:space="preserve">Pleszew, Krzywoustego </t>
  </si>
  <si>
    <t>Grodzisko (koło szkoły)</t>
  </si>
  <si>
    <t>LINIA PL1</t>
  </si>
  <si>
    <t>Kowalew - Pleszew ul. 70 Pułku Piechoty - Kowalew</t>
  </si>
  <si>
    <t>km</t>
  </si>
  <si>
    <t>suma</t>
  </si>
  <si>
    <t>czas</t>
  </si>
  <si>
    <t>Kowalew, Dworcowa (PKP)</t>
  </si>
  <si>
    <t>Pleszew, Koźmińska (myjnia samochod.)</t>
  </si>
  <si>
    <t>Pleszew, Ciołkowskiego</t>
  </si>
  <si>
    <t xml:space="preserve">Pleszew, Zachodnia I </t>
  </si>
  <si>
    <t xml:space="preserve">Pleszew, Gdańska </t>
  </si>
  <si>
    <t xml:space="preserve">Pleszew, Chopina </t>
  </si>
  <si>
    <t xml:space="preserve">Pleszew, Glinki </t>
  </si>
  <si>
    <t>Pleszew, Kaliska (skrzyż.ul. Szkolna)</t>
  </si>
  <si>
    <t>Pleszew, Kaliska (cmentarz)</t>
  </si>
  <si>
    <t xml:space="preserve">Pleszew, Wschodnia </t>
  </si>
  <si>
    <t xml:space="preserve">Pleszew, Piaski (przy Tow. Św. Alberta) </t>
  </si>
  <si>
    <t>Pleszew Cmentarz Komunalny</t>
  </si>
  <si>
    <t xml:space="preserve">Pleszew, Piaski (plac zabaw) </t>
  </si>
  <si>
    <t xml:space="preserve">Pleszew, Wyspiańskiego </t>
  </si>
  <si>
    <t>Pleszew, Kolejowa (Zajezdnia Kultury)</t>
  </si>
  <si>
    <t>Pleszew, Al. Wojska Polskiego (stadion)</t>
  </si>
  <si>
    <t>Pleszew, Sportowa (Park Wodny PLANTY)</t>
  </si>
  <si>
    <t xml:space="preserve">Pleszew, Traugutta </t>
  </si>
  <si>
    <t>Pleszew, Warneńczyka I</t>
  </si>
  <si>
    <t>Pleszew, Warneńczyka II</t>
  </si>
  <si>
    <t>Pleszew, Kazimierza Wielkiego</t>
  </si>
  <si>
    <t>Pleszew, Miasto</t>
  </si>
  <si>
    <t>Pleszew, Wierzbowa II</t>
  </si>
  <si>
    <t>Godziny odjazu</t>
  </si>
  <si>
    <t xml:space="preserve">Pleszew, 70 Pułku Piechoty </t>
  </si>
  <si>
    <t xml:space="preserve">Pleszew, Lipowa </t>
  </si>
  <si>
    <t>Pleszew, Reja</t>
  </si>
  <si>
    <t>Pleszew, Podgórna (DPS)</t>
  </si>
  <si>
    <t>Pleszew, Podgórna (Dom Dziecka)</t>
  </si>
  <si>
    <t xml:space="preserve">Pleszew, Warneńczyka II </t>
  </si>
  <si>
    <t xml:space="preserve">Pleszew, Warneńczyka I </t>
  </si>
  <si>
    <t>Pleszew, Sienkiewicza (skrzyż. ul. Kolejowa)</t>
  </si>
  <si>
    <t>Pleszew, Kaliska (skrzyż. ul. Szkolna)</t>
  </si>
  <si>
    <t xml:space="preserve">Pleszew, Niepodległości I </t>
  </si>
  <si>
    <t xml:space="preserve">Pleszew, Niepodległości II </t>
  </si>
  <si>
    <t>Pleszew, Zachodnia I</t>
  </si>
  <si>
    <t xml:space="preserve">Pleszew, Wierzbowa I </t>
  </si>
  <si>
    <t>Godziny odjazdu</t>
  </si>
  <si>
    <t>Dworce i przystanki:</t>
  </si>
  <si>
    <t>PL2</t>
  </si>
  <si>
    <t>Pleszew -  Ludwina - Baranówek -  Pleszew</t>
  </si>
  <si>
    <t>LINIA PL 8</t>
  </si>
  <si>
    <t>Ludwina (skrzyż. dr. kraj.41)</t>
  </si>
  <si>
    <t xml:space="preserve">Ludwina (posesja nr 16) </t>
  </si>
  <si>
    <t>Ludwina (świetlica)</t>
  </si>
  <si>
    <t>Baranówek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</si>
</sst>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u/>
      <sz val="16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11"/>
      <name val="Arial Narrow"/>
      <family val="2"/>
      <charset val="238"/>
    </font>
    <font>
      <u/>
      <sz val="11"/>
      <color theme="1"/>
      <name val="Calibri"/>
      <family val="2"/>
      <charset val="238"/>
      <scheme val="minor"/>
    </font>
    <font>
      <u/>
      <sz val="16"/>
      <color theme="1"/>
      <name val="Arial Narrow"/>
      <family val="2"/>
      <charset val="238"/>
    </font>
    <font>
      <b/>
      <u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3" borderId="0" xfId="0" applyFill="1"/>
    <xf numFmtId="20" fontId="0" fillId="0" borderId="0" xfId="0" applyNumberFormat="1"/>
    <xf numFmtId="0" fontId="9" fillId="0" borderId="0" xfId="0" applyFont="1"/>
    <xf numFmtId="0" fontId="0" fillId="0" borderId="0" xfId="0" applyAlignment="1">
      <alignment horizontal="center" vertical="center"/>
    </xf>
    <xf numFmtId="165" fontId="7" fillId="0" borderId="0" xfId="0" applyNumberFormat="1" applyFont="1" applyAlignment="1">
      <alignment vertical="center"/>
    </xf>
    <xf numFmtId="20" fontId="7" fillId="0" borderId="0" xfId="0" applyNumberFormat="1" applyFont="1" applyAlignment="1">
      <alignment vertical="center"/>
    </xf>
    <xf numFmtId="165" fontId="0" fillId="0" borderId="0" xfId="0" applyNumberFormat="1"/>
    <xf numFmtId="0" fontId="4" fillId="0" borderId="5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164" fontId="10" fillId="2" borderId="2" xfId="0" applyNumberFormat="1" applyFont="1" applyFill="1" applyBorder="1" applyAlignment="1">
      <alignment horizontal="center"/>
    </xf>
    <xf numFmtId="0" fontId="12" fillId="0" borderId="2" xfId="0" applyFont="1" applyBorder="1"/>
    <xf numFmtId="164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4" fillId="0" borderId="2" xfId="0" applyFont="1" applyBorder="1"/>
    <xf numFmtId="164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64" fontId="16" fillId="2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20" fontId="11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165" fontId="9" fillId="0" borderId="2" xfId="0" applyNumberFormat="1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" fontId="1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colors>
    <mruColors>
      <color rgb="FFD3F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C61A-6EC2-4EBC-B8CD-18E951979AB4}">
  <sheetPr>
    <tabColor rgb="FF00B050"/>
  </sheetPr>
  <dimension ref="A1:AC46"/>
  <sheetViews>
    <sheetView tabSelected="1" workbookViewId="0">
      <selection activeCell="L27" sqref="L27"/>
    </sheetView>
  </sheetViews>
  <sheetFormatPr defaultRowHeight="15" x14ac:dyDescent="0.25"/>
  <cols>
    <col min="2" max="2" width="38.28515625" customWidth="1"/>
    <col min="3" max="5" width="0" hidden="1" customWidth="1"/>
    <col min="6" max="8" width="6.85546875" customWidth="1"/>
  </cols>
  <sheetData>
    <row r="1" spans="1:29" ht="20.25" x14ac:dyDescent="0.3">
      <c r="B1" s="45" t="s">
        <v>139</v>
      </c>
      <c r="C1" s="54"/>
      <c r="D1" s="54"/>
      <c r="E1" s="54"/>
      <c r="F1" s="54"/>
      <c r="G1" s="54"/>
      <c r="H1" s="54"/>
    </row>
    <row r="2" spans="1:29" ht="20.25" x14ac:dyDescent="0.25">
      <c r="B2" s="2" t="s">
        <v>138</v>
      </c>
      <c r="C2" s="54"/>
      <c r="D2" s="54"/>
      <c r="E2" s="54"/>
      <c r="F2" s="54"/>
      <c r="G2" s="54"/>
      <c r="H2" s="54"/>
    </row>
    <row r="4" spans="1:29" ht="16.5" x14ac:dyDescent="0.3">
      <c r="A4" s="35" t="s">
        <v>21</v>
      </c>
      <c r="B4" s="23" t="s">
        <v>16</v>
      </c>
      <c r="C4" s="24" t="s">
        <v>140</v>
      </c>
      <c r="D4" s="24" t="s">
        <v>141</v>
      </c>
      <c r="E4" s="36" t="s">
        <v>142</v>
      </c>
      <c r="F4" s="57" t="s">
        <v>166</v>
      </c>
      <c r="G4" s="57"/>
      <c r="H4" s="57"/>
    </row>
    <row r="5" spans="1:29" ht="16.5" x14ac:dyDescent="0.3">
      <c r="A5" s="20">
        <v>1</v>
      </c>
      <c r="B5" s="23" t="s">
        <v>143</v>
      </c>
      <c r="C5" s="24">
        <v>0</v>
      </c>
      <c r="D5" s="24">
        <v>0</v>
      </c>
      <c r="E5" s="25">
        <v>0</v>
      </c>
      <c r="F5" s="27">
        <v>0.36319444444444443</v>
      </c>
      <c r="G5" s="27">
        <v>0.54722222222222217</v>
      </c>
      <c r="H5" s="27">
        <v>0.65138888888888891</v>
      </c>
    </row>
    <row r="6" spans="1:29" ht="16.5" x14ac:dyDescent="0.3">
      <c r="A6" s="20">
        <v>2</v>
      </c>
      <c r="B6" s="23" t="s">
        <v>144</v>
      </c>
      <c r="C6" s="22">
        <v>1.9</v>
      </c>
      <c r="D6" s="22">
        <f>C6+D5</f>
        <v>1.9</v>
      </c>
      <c r="E6" s="26">
        <v>2</v>
      </c>
      <c r="F6" s="27">
        <f t="shared" ref="F6:F41" si="0">F5+TIME(0,$E6,0)</f>
        <v>0.36458333333333331</v>
      </c>
      <c r="G6" s="27">
        <f t="shared" ref="G6:G41" si="1">G5+TIME(0,$E6,0)</f>
        <v>0.54861111111111105</v>
      </c>
      <c r="H6" s="27">
        <f t="shared" ref="H6:H41" si="2">H5+TIME(0,$E6,0)</f>
        <v>0.65277777777777779</v>
      </c>
    </row>
    <row r="7" spans="1:29" ht="16.5" x14ac:dyDescent="0.3">
      <c r="A7" s="20">
        <v>3</v>
      </c>
      <c r="B7" s="23" t="s">
        <v>107</v>
      </c>
      <c r="C7" s="22">
        <v>0.9</v>
      </c>
      <c r="D7" s="22">
        <f>C7+D6</f>
        <v>2.8</v>
      </c>
      <c r="E7" s="26">
        <v>5</v>
      </c>
      <c r="F7" s="27">
        <f t="shared" si="0"/>
        <v>0.36805555555555552</v>
      </c>
      <c r="G7" s="27">
        <f t="shared" si="1"/>
        <v>0.55208333333333326</v>
      </c>
      <c r="H7" s="27">
        <f t="shared" si="2"/>
        <v>0.65625</v>
      </c>
    </row>
    <row r="8" spans="1:29" ht="16.5" x14ac:dyDescent="0.3">
      <c r="A8" s="20">
        <v>4</v>
      </c>
      <c r="B8" s="23" t="s">
        <v>109</v>
      </c>
      <c r="C8" s="22">
        <v>0.5</v>
      </c>
      <c r="D8" s="22">
        <f t="shared" ref="D8:D41" si="3">C8+D7</f>
        <v>3.3</v>
      </c>
      <c r="E8" s="26">
        <v>1</v>
      </c>
      <c r="F8" s="27">
        <f t="shared" si="0"/>
        <v>0.36874999999999997</v>
      </c>
      <c r="G8" s="27">
        <f t="shared" si="1"/>
        <v>0.5527777777777777</v>
      </c>
      <c r="H8" s="27">
        <f t="shared" si="2"/>
        <v>0.65694444444444444</v>
      </c>
    </row>
    <row r="9" spans="1:29" ht="16.5" x14ac:dyDescent="0.3">
      <c r="A9" s="20">
        <v>5</v>
      </c>
      <c r="B9" s="23" t="s">
        <v>145</v>
      </c>
      <c r="C9" s="22">
        <v>0.4</v>
      </c>
      <c r="D9" s="22">
        <f t="shared" si="3"/>
        <v>3.6999999999999997</v>
      </c>
      <c r="E9" s="26">
        <v>1</v>
      </c>
      <c r="F9" s="27">
        <f t="shared" si="0"/>
        <v>0.36944444444444441</v>
      </c>
      <c r="G9" s="27">
        <f t="shared" si="1"/>
        <v>0.55347222222222214</v>
      </c>
      <c r="H9" s="27">
        <f t="shared" si="2"/>
        <v>0.65763888888888888</v>
      </c>
      <c r="I9" s="18"/>
    </row>
    <row r="10" spans="1:29" ht="14.25" customHeight="1" x14ac:dyDescent="0.3">
      <c r="A10" s="20">
        <v>6</v>
      </c>
      <c r="B10" s="23" t="s">
        <v>146</v>
      </c>
      <c r="C10" s="22">
        <v>0.5</v>
      </c>
      <c r="D10" s="22">
        <f t="shared" si="3"/>
        <v>4.1999999999999993</v>
      </c>
      <c r="E10" s="26">
        <v>1</v>
      </c>
      <c r="F10" s="27">
        <f t="shared" si="0"/>
        <v>0.37013888888888885</v>
      </c>
      <c r="G10" s="27">
        <f t="shared" si="1"/>
        <v>0.55416666666666659</v>
      </c>
      <c r="H10" s="27">
        <f t="shared" si="2"/>
        <v>0.65833333333333333</v>
      </c>
      <c r="I10" s="19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1:29" ht="16.5" x14ac:dyDescent="0.3">
      <c r="A11" s="20">
        <v>7</v>
      </c>
      <c r="B11" s="23" t="s">
        <v>147</v>
      </c>
      <c r="C11" s="22">
        <v>0.6</v>
      </c>
      <c r="D11" s="22">
        <f t="shared" si="3"/>
        <v>4.7999999999999989</v>
      </c>
      <c r="E11" s="26">
        <v>2</v>
      </c>
      <c r="F11" s="27">
        <f t="shared" si="0"/>
        <v>0.37152777777777773</v>
      </c>
      <c r="G11" s="27">
        <f t="shared" si="1"/>
        <v>0.55555555555555547</v>
      </c>
      <c r="H11" s="27">
        <f t="shared" si="2"/>
        <v>0.65972222222222221</v>
      </c>
      <c r="I11" s="18"/>
    </row>
    <row r="12" spans="1:29" ht="20.25" x14ac:dyDescent="0.3">
      <c r="A12" s="20">
        <v>8</v>
      </c>
      <c r="B12" s="23" t="s">
        <v>148</v>
      </c>
      <c r="C12" s="22">
        <v>0.6</v>
      </c>
      <c r="D12" s="22">
        <f t="shared" si="3"/>
        <v>5.3999999999999986</v>
      </c>
      <c r="E12" s="26">
        <v>1</v>
      </c>
      <c r="F12" s="27">
        <f t="shared" si="0"/>
        <v>0.37222222222222218</v>
      </c>
      <c r="G12" s="27">
        <f t="shared" si="1"/>
        <v>0.55624999999999991</v>
      </c>
      <c r="H12" s="27">
        <f t="shared" si="2"/>
        <v>0.66041666666666665</v>
      </c>
      <c r="I12" s="18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9" ht="16.5" x14ac:dyDescent="0.3">
      <c r="A13" s="20">
        <v>9</v>
      </c>
      <c r="B13" s="23" t="s">
        <v>53</v>
      </c>
      <c r="C13" s="22">
        <v>0.4</v>
      </c>
      <c r="D13" s="22">
        <f t="shared" si="3"/>
        <v>5.7999999999999989</v>
      </c>
      <c r="E13" s="26">
        <v>1</v>
      </c>
      <c r="F13" s="28">
        <f t="shared" si="0"/>
        <v>0.37291666666666662</v>
      </c>
      <c r="G13" s="28">
        <f t="shared" si="1"/>
        <v>0.55694444444444435</v>
      </c>
      <c r="H13" s="28">
        <f t="shared" si="2"/>
        <v>0.66111111111111109</v>
      </c>
      <c r="I13" s="18"/>
    </row>
    <row r="14" spans="1:29" ht="16.5" x14ac:dyDescent="0.3">
      <c r="A14" s="20">
        <v>10</v>
      </c>
      <c r="B14" s="23" t="s">
        <v>149</v>
      </c>
      <c r="C14" s="22">
        <v>0.6</v>
      </c>
      <c r="D14" s="22">
        <f t="shared" si="3"/>
        <v>6.3999999999999986</v>
      </c>
      <c r="E14" s="26">
        <v>1</v>
      </c>
      <c r="F14" s="28">
        <f t="shared" si="0"/>
        <v>0.37361111111111106</v>
      </c>
      <c r="G14" s="28">
        <f t="shared" si="1"/>
        <v>0.5576388888888888</v>
      </c>
      <c r="H14" s="28">
        <f t="shared" si="2"/>
        <v>0.66180555555555554</v>
      </c>
      <c r="I14" s="18"/>
    </row>
    <row r="15" spans="1:29" ht="16.5" x14ac:dyDescent="0.3">
      <c r="A15" s="20">
        <v>11</v>
      </c>
      <c r="B15" s="23" t="s">
        <v>68</v>
      </c>
      <c r="C15" s="22">
        <v>1</v>
      </c>
      <c r="D15" s="22">
        <f t="shared" si="3"/>
        <v>7.3999999999999986</v>
      </c>
      <c r="E15" s="26">
        <v>2</v>
      </c>
      <c r="F15" s="28">
        <f t="shared" si="0"/>
        <v>0.37499999999999994</v>
      </c>
      <c r="G15" s="28">
        <f t="shared" si="1"/>
        <v>0.55902777777777768</v>
      </c>
      <c r="H15" s="28">
        <f t="shared" si="2"/>
        <v>0.66319444444444442</v>
      </c>
      <c r="I15" s="18"/>
    </row>
    <row r="16" spans="1:29" ht="16.5" x14ac:dyDescent="0.3">
      <c r="A16" s="20">
        <v>12</v>
      </c>
      <c r="B16" s="23" t="s">
        <v>13</v>
      </c>
      <c r="C16" s="24">
        <v>0.5</v>
      </c>
      <c r="D16" s="24">
        <f t="shared" si="3"/>
        <v>7.8999999999999986</v>
      </c>
      <c r="E16" s="25">
        <v>1</v>
      </c>
      <c r="F16" s="28">
        <f t="shared" si="0"/>
        <v>0.37569444444444439</v>
      </c>
      <c r="G16" s="28">
        <f t="shared" si="1"/>
        <v>0.55972222222222212</v>
      </c>
      <c r="H16" s="28">
        <f t="shared" si="2"/>
        <v>0.66388888888888886</v>
      </c>
      <c r="I16" s="18"/>
    </row>
    <row r="17" spans="1:9" ht="16.5" x14ac:dyDescent="0.3">
      <c r="A17" s="20">
        <v>13</v>
      </c>
      <c r="B17" s="23" t="s">
        <v>150</v>
      </c>
      <c r="C17" s="22">
        <v>0.1</v>
      </c>
      <c r="D17" s="22">
        <f t="shared" si="3"/>
        <v>7.9999999999999982</v>
      </c>
      <c r="E17" s="26">
        <v>1</v>
      </c>
      <c r="F17" s="28">
        <f t="shared" si="0"/>
        <v>0.37638888888888883</v>
      </c>
      <c r="G17" s="28">
        <f t="shared" si="1"/>
        <v>0.56041666666666656</v>
      </c>
      <c r="H17" s="28">
        <f t="shared" si="2"/>
        <v>0.6645833333333333</v>
      </c>
      <c r="I17" s="18"/>
    </row>
    <row r="18" spans="1:9" ht="16.5" x14ac:dyDescent="0.3">
      <c r="A18" s="20">
        <v>14</v>
      </c>
      <c r="B18" s="23" t="s">
        <v>151</v>
      </c>
      <c r="C18" s="22">
        <v>0.3</v>
      </c>
      <c r="D18" s="22">
        <f t="shared" si="3"/>
        <v>8.2999999999999989</v>
      </c>
      <c r="E18" s="26">
        <v>1</v>
      </c>
      <c r="F18" s="28">
        <f t="shared" si="0"/>
        <v>0.37708333333333327</v>
      </c>
      <c r="G18" s="28">
        <f t="shared" si="1"/>
        <v>0.56111111111111101</v>
      </c>
      <c r="H18" s="28">
        <f t="shared" si="2"/>
        <v>0.66527777777777775</v>
      </c>
      <c r="I18" s="18"/>
    </row>
    <row r="19" spans="1:9" ht="16.5" x14ac:dyDescent="0.3">
      <c r="A19" s="20">
        <v>15</v>
      </c>
      <c r="B19" s="23" t="s">
        <v>71</v>
      </c>
      <c r="C19" s="22">
        <v>0.3</v>
      </c>
      <c r="D19" s="22">
        <f t="shared" si="3"/>
        <v>8.6</v>
      </c>
      <c r="E19" s="26">
        <v>1</v>
      </c>
      <c r="F19" s="28">
        <f t="shared" si="0"/>
        <v>0.37777777777777771</v>
      </c>
      <c r="G19" s="28">
        <f t="shared" si="1"/>
        <v>0.56180555555555545</v>
      </c>
      <c r="H19" s="28">
        <f t="shared" si="2"/>
        <v>0.66597222222222219</v>
      </c>
      <c r="I19" s="18"/>
    </row>
    <row r="20" spans="1:9" ht="16.5" x14ac:dyDescent="0.3">
      <c r="A20" s="20">
        <v>16</v>
      </c>
      <c r="B20" s="23" t="s">
        <v>152</v>
      </c>
      <c r="C20" s="22">
        <v>1</v>
      </c>
      <c r="D20" s="22">
        <f t="shared" si="3"/>
        <v>9.6</v>
      </c>
      <c r="E20" s="26">
        <v>2</v>
      </c>
      <c r="F20" s="28">
        <f t="shared" si="0"/>
        <v>0.3791666666666666</v>
      </c>
      <c r="G20" s="28">
        <f t="shared" si="1"/>
        <v>0.56319444444444433</v>
      </c>
      <c r="H20" s="28">
        <f t="shared" si="2"/>
        <v>0.66736111111111107</v>
      </c>
      <c r="I20" s="18"/>
    </row>
    <row r="21" spans="1:9" ht="16.5" x14ac:dyDescent="0.3">
      <c r="A21" s="20">
        <v>17</v>
      </c>
      <c r="B21" s="23" t="s">
        <v>153</v>
      </c>
      <c r="C21" s="22">
        <v>1.1000000000000001</v>
      </c>
      <c r="D21" s="22">
        <f t="shared" si="3"/>
        <v>10.7</v>
      </c>
      <c r="E21" s="26">
        <v>1</v>
      </c>
      <c r="F21" s="28">
        <f t="shared" si="0"/>
        <v>0.37986111111111104</v>
      </c>
      <c r="G21" s="28">
        <f t="shared" si="1"/>
        <v>0.56388888888888877</v>
      </c>
      <c r="H21" s="28">
        <f t="shared" si="2"/>
        <v>0.66805555555555551</v>
      </c>
      <c r="I21" s="19"/>
    </row>
    <row r="22" spans="1:9" ht="16.5" x14ac:dyDescent="0.3">
      <c r="A22" s="20">
        <v>18</v>
      </c>
      <c r="B22" s="29" t="s">
        <v>154</v>
      </c>
      <c r="C22" s="30">
        <v>0.6</v>
      </c>
      <c r="D22" s="30">
        <f t="shared" si="3"/>
        <v>11.299999999999999</v>
      </c>
      <c r="E22" s="31">
        <v>1</v>
      </c>
      <c r="F22" s="28">
        <f t="shared" si="0"/>
        <v>0.38055555555555548</v>
      </c>
      <c r="G22" s="28">
        <f t="shared" si="1"/>
        <v>0.56458333333333321</v>
      </c>
      <c r="H22" s="28">
        <f t="shared" si="2"/>
        <v>0.66874999999999996</v>
      </c>
      <c r="I22" s="18"/>
    </row>
    <row r="23" spans="1:9" ht="16.5" x14ac:dyDescent="0.3">
      <c r="A23" s="20">
        <v>19</v>
      </c>
      <c r="B23" s="29" t="s">
        <v>155</v>
      </c>
      <c r="C23" s="32">
        <v>1</v>
      </c>
      <c r="D23" s="32">
        <f t="shared" si="3"/>
        <v>12.299999999999999</v>
      </c>
      <c r="E23" s="33">
        <v>2</v>
      </c>
      <c r="F23" s="28">
        <f t="shared" si="0"/>
        <v>0.38194444444444436</v>
      </c>
      <c r="G23" s="28">
        <f t="shared" si="1"/>
        <v>0.5659722222222221</v>
      </c>
      <c r="H23" s="28">
        <f t="shared" si="2"/>
        <v>0.67013888888888884</v>
      </c>
      <c r="I23" s="18"/>
    </row>
    <row r="24" spans="1:9" ht="16.5" x14ac:dyDescent="0.3">
      <c r="A24" s="20">
        <v>20</v>
      </c>
      <c r="B24" s="29" t="s">
        <v>156</v>
      </c>
      <c r="C24" s="32">
        <v>0.7</v>
      </c>
      <c r="D24" s="32">
        <f t="shared" si="3"/>
        <v>12.999999999999998</v>
      </c>
      <c r="E24" s="33">
        <v>1</v>
      </c>
      <c r="F24" s="28">
        <f t="shared" si="0"/>
        <v>0.38263888888888881</v>
      </c>
      <c r="G24" s="28">
        <f t="shared" si="1"/>
        <v>0.56666666666666654</v>
      </c>
      <c r="H24" s="28">
        <f t="shared" si="2"/>
        <v>0.67083333333333328</v>
      </c>
      <c r="I24" s="18"/>
    </row>
    <row r="25" spans="1:9" ht="16.5" x14ac:dyDescent="0.3">
      <c r="A25" s="20">
        <v>21</v>
      </c>
      <c r="B25" s="29" t="s">
        <v>143</v>
      </c>
      <c r="C25" s="32">
        <v>0.3</v>
      </c>
      <c r="D25" s="32">
        <f t="shared" si="3"/>
        <v>13.299999999999999</v>
      </c>
      <c r="E25" s="33">
        <v>1</v>
      </c>
      <c r="F25" s="28">
        <f t="shared" si="0"/>
        <v>0.38333333333333325</v>
      </c>
      <c r="G25" s="28">
        <f t="shared" si="1"/>
        <v>0.56736111111111098</v>
      </c>
      <c r="H25" s="28">
        <f t="shared" si="2"/>
        <v>0.67152777777777772</v>
      </c>
      <c r="I25" s="18"/>
    </row>
    <row r="26" spans="1:9" ht="16.5" x14ac:dyDescent="0.3">
      <c r="A26" s="20">
        <v>22</v>
      </c>
      <c r="B26" s="29" t="s">
        <v>157</v>
      </c>
      <c r="C26" s="30">
        <v>0.3</v>
      </c>
      <c r="D26" s="30">
        <f t="shared" si="3"/>
        <v>13.6</v>
      </c>
      <c r="E26" s="31">
        <v>1</v>
      </c>
      <c r="F26" s="28">
        <f t="shared" si="0"/>
        <v>0.38402777777777769</v>
      </c>
      <c r="G26" s="28">
        <f t="shared" si="1"/>
        <v>0.56805555555555542</v>
      </c>
      <c r="H26" s="28">
        <f t="shared" si="2"/>
        <v>0.67222222222222217</v>
      </c>
      <c r="I26" s="18"/>
    </row>
    <row r="27" spans="1:9" ht="16.5" x14ac:dyDescent="0.3">
      <c r="A27" s="20">
        <v>23</v>
      </c>
      <c r="B27" s="34" t="s">
        <v>158</v>
      </c>
      <c r="C27" s="32">
        <v>0.8</v>
      </c>
      <c r="D27" s="32">
        <f t="shared" si="3"/>
        <v>14.4</v>
      </c>
      <c r="E27" s="33">
        <v>1</v>
      </c>
      <c r="F27" s="28">
        <f t="shared" si="0"/>
        <v>0.38472222222222213</v>
      </c>
      <c r="G27" s="28">
        <f t="shared" si="1"/>
        <v>0.56874999999999987</v>
      </c>
      <c r="H27" s="28">
        <f t="shared" si="2"/>
        <v>0.67291666666666661</v>
      </c>
      <c r="I27" s="19"/>
    </row>
    <row r="28" spans="1:9" ht="16.5" x14ac:dyDescent="0.3">
      <c r="A28" s="20">
        <v>24</v>
      </c>
      <c r="B28" s="29" t="s">
        <v>159</v>
      </c>
      <c r="C28" s="32">
        <v>0.5</v>
      </c>
      <c r="D28" s="32">
        <f t="shared" si="3"/>
        <v>14.9</v>
      </c>
      <c r="E28" s="33">
        <v>2</v>
      </c>
      <c r="F28" s="28">
        <f t="shared" si="0"/>
        <v>0.38611111111111102</v>
      </c>
      <c r="G28" s="28">
        <f t="shared" si="1"/>
        <v>0.57013888888888875</v>
      </c>
      <c r="H28" s="28">
        <f t="shared" si="2"/>
        <v>0.67430555555555549</v>
      </c>
      <c r="I28" s="18"/>
    </row>
    <row r="29" spans="1:9" ht="16.5" x14ac:dyDescent="0.3">
      <c r="A29" s="20">
        <v>25</v>
      </c>
      <c r="B29" s="29" t="s">
        <v>160</v>
      </c>
      <c r="C29" s="32">
        <v>0.8</v>
      </c>
      <c r="D29" s="32">
        <f t="shared" si="3"/>
        <v>15.700000000000001</v>
      </c>
      <c r="E29" s="33">
        <v>2</v>
      </c>
      <c r="F29" s="28">
        <f t="shared" si="0"/>
        <v>0.3874999999999999</v>
      </c>
      <c r="G29" s="28">
        <f t="shared" si="1"/>
        <v>0.57152777777777763</v>
      </c>
      <c r="H29" s="28">
        <f t="shared" si="2"/>
        <v>0.67569444444444438</v>
      </c>
      <c r="I29" s="18"/>
    </row>
    <row r="30" spans="1:9" ht="16.5" x14ac:dyDescent="0.3">
      <c r="A30" s="20">
        <v>26</v>
      </c>
      <c r="B30" s="29" t="s">
        <v>161</v>
      </c>
      <c r="C30" s="32">
        <v>0.7</v>
      </c>
      <c r="D30" s="32">
        <f t="shared" si="3"/>
        <v>16.400000000000002</v>
      </c>
      <c r="E30" s="33">
        <v>2</v>
      </c>
      <c r="F30" s="28">
        <f t="shared" si="0"/>
        <v>0.38888888888888878</v>
      </c>
      <c r="G30" s="28">
        <f t="shared" si="1"/>
        <v>0.57291666666666652</v>
      </c>
      <c r="H30" s="28">
        <f t="shared" si="2"/>
        <v>0.67708333333333326</v>
      </c>
      <c r="I30" s="18"/>
    </row>
    <row r="31" spans="1:9" ht="16.5" x14ac:dyDescent="0.3">
      <c r="A31" s="20">
        <v>27</v>
      </c>
      <c r="B31" s="29" t="s">
        <v>162</v>
      </c>
      <c r="C31" s="32">
        <v>0.3</v>
      </c>
      <c r="D31" s="32">
        <f t="shared" si="3"/>
        <v>16.700000000000003</v>
      </c>
      <c r="E31" s="33">
        <v>1</v>
      </c>
      <c r="F31" s="28">
        <f t="shared" si="0"/>
        <v>0.38958333333333323</v>
      </c>
      <c r="G31" s="28">
        <f t="shared" si="1"/>
        <v>0.57361111111111096</v>
      </c>
      <c r="H31" s="28">
        <f t="shared" si="2"/>
        <v>0.6777777777777777</v>
      </c>
      <c r="I31" s="19"/>
    </row>
    <row r="32" spans="1:9" ht="16.5" x14ac:dyDescent="0.3">
      <c r="A32" s="20">
        <v>28</v>
      </c>
      <c r="B32" s="29" t="s">
        <v>163</v>
      </c>
      <c r="C32" s="32">
        <v>0.5</v>
      </c>
      <c r="D32" s="32">
        <f t="shared" si="3"/>
        <v>17.200000000000003</v>
      </c>
      <c r="E32" s="33">
        <v>1</v>
      </c>
      <c r="F32" s="28">
        <f t="shared" si="0"/>
        <v>0.39027777777777767</v>
      </c>
      <c r="G32" s="28">
        <f t="shared" si="1"/>
        <v>0.5743055555555554</v>
      </c>
      <c r="H32" s="28">
        <f t="shared" si="2"/>
        <v>0.67847222222222214</v>
      </c>
      <c r="I32" s="18"/>
    </row>
    <row r="33" spans="1:9" ht="16.5" x14ac:dyDescent="0.3">
      <c r="A33" s="20">
        <v>29</v>
      </c>
      <c r="B33" s="29" t="s">
        <v>23</v>
      </c>
      <c r="C33" s="32">
        <v>0.3</v>
      </c>
      <c r="D33" s="32">
        <f t="shared" si="3"/>
        <v>17.500000000000004</v>
      </c>
      <c r="E33" s="33">
        <v>1</v>
      </c>
      <c r="F33" s="28">
        <f t="shared" si="0"/>
        <v>0.39097222222222211</v>
      </c>
      <c r="G33" s="28">
        <f t="shared" si="1"/>
        <v>0.57499999999999984</v>
      </c>
      <c r="H33" s="28">
        <f t="shared" si="2"/>
        <v>0.67916666666666659</v>
      </c>
      <c r="I33" s="18"/>
    </row>
    <row r="34" spans="1:9" ht="16.5" x14ac:dyDescent="0.3">
      <c r="A34" s="20">
        <v>30</v>
      </c>
      <c r="B34" s="29" t="s">
        <v>164</v>
      </c>
      <c r="C34" s="32">
        <v>0.3</v>
      </c>
      <c r="D34" s="32">
        <f t="shared" si="3"/>
        <v>17.800000000000004</v>
      </c>
      <c r="E34" s="33">
        <v>1</v>
      </c>
      <c r="F34" s="28">
        <f t="shared" si="0"/>
        <v>0.39166666666666655</v>
      </c>
      <c r="G34" s="28">
        <f t="shared" si="1"/>
        <v>0.57569444444444429</v>
      </c>
      <c r="H34" s="28">
        <f t="shared" si="2"/>
        <v>0.67986111111111103</v>
      </c>
      <c r="I34" s="18"/>
    </row>
    <row r="35" spans="1:9" ht="16.5" x14ac:dyDescent="0.3">
      <c r="A35" s="20">
        <v>31</v>
      </c>
      <c r="B35" s="29" t="s">
        <v>110</v>
      </c>
      <c r="C35" s="30">
        <v>0.8</v>
      </c>
      <c r="D35" s="30">
        <f t="shared" si="3"/>
        <v>18.600000000000005</v>
      </c>
      <c r="E35" s="31">
        <v>2</v>
      </c>
      <c r="F35" s="28">
        <f t="shared" si="0"/>
        <v>0.39305555555555544</v>
      </c>
      <c r="G35" s="28">
        <f t="shared" si="1"/>
        <v>0.57708333333333317</v>
      </c>
      <c r="H35" s="28">
        <f t="shared" si="2"/>
        <v>0.68124999999999991</v>
      </c>
      <c r="I35" s="18"/>
    </row>
    <row r="36" spans="1:9" ht="16.5" x14ac:dyDescent="0.3">
      <c r="A36" s="20">
        <v>32</v>
      </c>
      <c r="B36" s="34" t="s">
        <v>108</v>
      </c>
      <c r="C36" s="32">
        <v>0.3</v>
      </c>
      <c r="D36" s="32">
        <f t="shared" si="3"/>
        <v>18.900000000000006</v>
      </c>
      <c r="E36" s="33">
        <v>1</v>
      </c>
      <c r="F36" s="28">
        <f t="shared" si="0"/>
        <v>0.39374999999999988</v>
      </c>
      <c r="G36" s="28">
        <f t="shared" si="1"/>
        <v>0.57777777777777761</v>
      </c>
      <c r="H36" s="28">
        <f t="shared" si="2"/>
        <v>0.68194444444444435</v>
      </c>
      <c r="I36" s="18"/>
    </row>
    <row r="37" spans="1:9" ht="16.5" x14ac:dyDescent="0.3">
      <c r="A37" s="20">
        <v>33</v>
      </c>
      <c r="B37" s="34" t="s">
        <v>165</v>
      </c>
      <c r="C37" s="32">
        <v>0.4</v>
      </c>
      <c r="D37" s="32">
        <f t="shared" si="3"/>
        <v>19.300000000000004</v>
      </c>
      <c r="E37" s="33">
        <v>1</v>
      </c>
      <c r="F37" s="28">
        <f t="shared" si="0"/>
        <v>0.39444444444444432</v>
      </c>
      <c r="G37" s="28">
        <f t="shared" si="1"/>
        <v>0.57847222222222205</v>
      </c>
      <c r="H37" s="28">
        <f t="shared" si="2"/>
        <v>0.6826388888888888</v>
      </c>
      <c r="I37" s="18"/>
    </row>
    <row r="38" spans="1:9" ht="16.5" x14ac:dyDescent="0.3">
      <c r="A38" s="20">
        <v>34</v>
      </c>
      <c r="B38" s="50" t="s">
        <v>70</v>
      </c>
      <c r="C38" s="32">
        <v>0.5</v>
      </c>
      <c r="D38" s="32">
        <f t="shared" si="3"/>
        <v>19.800000000000004</v>
      </c>
      <c r="E38" s="33">
        <v>1</v>
      </c>
      <c r="F38" s="28">
        <f t="shared" si="0"/>
        <v>0.39513888888888876</v>
      </c>
      <c r="G38" s="28">
        <f t="shared" si="1"/>
        <v>0.5791666666666665</v>
      </c>
      <c r="H38" s="28">
        <f t="shared" si="2"/>
        <v>0.68333333333333324</v>
      </c>
      <c r="I38" s="18"/>
    </row>
    <row r="39" spans="1:9" ht="16.5" x14ac:dyDescent="0.3">
      <c r="A39" s="20">
        <v>35</v>
      </c>
      <c r="B39" s="34" t="s">
        <v>69</v>
      </c>
      <c r="C39" s="32">
        <v>0.5</v>
      </c>
      <c r="D39" s="32">
        <f t="shared" si="3"/>
        <v>20.300000000000004</v>
      </c>
      <c r="E39" s="33">
        <v>1</v>
      </c>
      <c r="F39" s="28">
        <f t="shared" si="0"/>
        <v>0.3958333333333332</v>
      </c>
      <c r="G39" s="28">
        <f t="shared" si="1"/>
        <v>0.57986111111111094</v>
      </c>
      <c r="H39" s="28">
        <f t="shared" si="2"/>
        <v>0.68402777777777768</v>
      </c>
      <c r="I39" s="18"/>
    </row>
    <row r="40" spans="1:9" ht="16.5" x14ac:dyDescent="0.3">
      <c r="A40" s="20">
        <v>36</v>
      </c>
      <c r="B40" s="23" t="s">
        <v>144</v>
      </c>
      <c r="C40" s="32">
        <v>2.9</v>
      </c>
      <c r="D40" s="32">
        <f t="shared" si="3"/>
        <v>23.200000000000003</v>
      </c>
      <c r="E40" s="33">
        <v>5</v>
      </c>
      <c r="F40" s="28">
        <f t="shared" si="0"/>
        <v>0.39930555555555541</v>
      </c>
      <c r="G40" s="28">
        <f t="shared" si="1"/>
        <v>0.58333333333333315</v>
      </c>
      <c r="H40" s="28">
        <f t="shared" si="2"/>
        <v>0.68749999999999989</v>
      </c>
      <c r="I40" s="19"/>
    </row>
    <row r="41" spans="1:9" ht="16.5" x14ac:dyDescent="0.3">
      <c r="A41" s="20">
        <v>37</v>
      </c>
      <c r="B41" s="23" t="s">
        <v>143</v>
      </c>
      <c r="C41" s="30">
        <v>1.8</v>
      </c>
      <c r="D41" s="30">
        <f t="shared" si="3"/>
        <v>25.000000000000004</v>
      </c>
      <c r="E41" s="31">
        <v>4</v>
      </c>
      <c r="F41" s="28">
        <f t="shared" si="0"/>
        <v>0.40208333333333318</v>
      </c>
      <c r="G41" s="28">
        <f t="shared" si="1"/>
        <v>0.58611111111111092</v>
      </c>
      <c r="H41" s="28">
        <f t="shared" si="2"/>
        <v>0.69027777777777766</v>
      </c>
      <c r="I41" s="18"/>
    </row>
    <row r="42" spans="1:9" x14ac:dyDescent="0.25">
      <c r="I42" s="18"/>
    </row>
    <row r="43" spans="1:9" x14ac:dyDescent="0.25">
      <c r="I43" s="18"/>
    </row>
    <row r="44" spans="1:9" x14ac:dyDescent="0.25">
      <c r="I44" s="18"/>
    </row>
    <row r="45" spans="1:9" x14ac:dyDescent="0.25">
      <c r="I45" s="18"/>
    </row>
    <row r="46" spans="1:9" x14ac:dyDescent="0.25">
      <c r="I46" s="18"/>
    </row>
  </sheetData>
  <mergeCells count="3">
    <mergeCell ref="M12:Z12"/>
    <mergeCell ref="P10:AC10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61A6-0887-4AF9-A6CB-230DA1879A8C}">
  <sheetPr>
    <tabColor rgb="FF00B050"/>
  </sheetPr>
  <dimension ref="A1:H45"/>
  <sheetViews>
    <sheetView workbookViewId="0">
      <selection activeCell="F2" sqref="B1:F2"/>
    </sheetView>
  </sheetViews>
  <sheetFormatPr defaultRowHeight="15" x14ac:dyDescent="0.25"/>
  <cols>
    <col min="1" max="1" width="9.28515625" bestFit="1" customWidth="1"/>
    <col min="2" max="2" width="39.28515625" customWidth="1"/>
    <col min="3" max="5" width="0" hidden="1" customWidth="1"/>
    <col min="6" max="8" width="5.5703125" bestFit="1" customWidth="1"/>
  </cols>
  <sheetData>
    <row r="1" spans="1:8" ht="20.25" x14ac:dyDescent="0.3">
      <c r="B1" s="45" t="s">
        <v>139</v>
      </c>
      <c r="C1" s="46"/>
      <c r="D1" s="46"/>
      <c r="E1" s="46"/>
      <c r="F1" s="46"/>
    </row>
    <row r="2" spans="1:8" ht="20.25" x14ac:dyDescent="0.25">
      <c r="B2" s="2" t="s">
        <v>182</v>
      </c>
      <c r="C2" s="46"/>
      <c r="D2" s="46"/>
      <c r="E2" s="46"/>
      <c r="F2" s="46"/>
    </row>
    <row r="3" spans="1:8" ht="16.5" x14ac:dyDescent="0.3">
      <c r="B3" s="12"/>
    </row>
    <row r="4" spans="1:8" ht="16.5" x14ac:dyDescent="0.3">
      <c r="A4" s="35" t="s">
        <v>21</v>
      </c>
      <c r="B4" s="23" t="s">
        <v>16</v>
      </c>
      <c r="C4" s="24" t="s">
        <v>140</v>
      </c>
      <c r="D4" s="24" t="s">
        <v>141</v>
      </c>
      <c r="E4" s="24" t="s">
        <v>142</v>
      </c>
      <c r="F4" s="58" t="s">
        <v>180</v>
      </c>
      <c r="G4" s="58"/>
      <c r="H4" s="58"/>
    </row>
    <row r="5" spans="1:8" ht="16.5" x14ac:dyDescent="0.3">
      <c r="A5" s="20">
        <v>1</v>
      </c>
      <c r="B5" s="23" t="s">
        <v>143</v>
      </c>
      <c r="C5" s="24">
        <v>0</v>
      </c>
      <c r="D5" s="24">
        <v>0</v>
      </c>
      <c r="E5" s="25">
        <v>0</v>
      </c>
      <c r="F5" s="51">
        <v>0.43263888888888885</v>
      </c>
      <c r="G5" s="51">
        <v>0.59930555555555554</v>
      </c>
      <c r="H5" s="51">
        <v>0.70347222222222217</v>
      </c>
    </row>
    <row r="6" spans="1:8" ht="16.5" x14ac:dyDescent="0.3">
      <c r="A6" s="20">
        <v>2</v>
      </c>
      <c r="B6" s="23" t="s">
        <v>167</v>
      </c>
      <c r="C6" s="22">
        <v>2.9</v>
      </c>
      <c r="D6" s="22">
        <f t="shared" ref="D6:D45" si="0">C6+D5</f>
        <v>2.9</v>
      </c>
      <c r="E6" s="26">
        <v>5</v>
      </c>
      <c r="F6" s="27">
        <f t="shared" ref="F6:F45" si="1">F5+TIME(0,$E6,0)</f>
        <v>0.43611111111111106</v>
      </c>
      <c r="G6" s="27">
        <f t="shared" ref="G6:G45" si="2">G5+TIME(0,$E6,0)</f>
        <v>0.60277777777777775</v>
      </c>
      <c r="H6" s="27">
        <f t="shared" ref="H6:H45" si="3">H5+TIME(0,$E6,0)</f>
        <v>0.70694444444444438</v>
      </c>
    </row>
    <row r="7" spans="1:8" ht="16.5" x14ac:dyDescent="0.3">
      <c r="A7" s="20">
        <v>3</v>
      </c>
      <c r="B7" s="23" t="s">
        <v>168</v>
      </c>
      <c r="C7" s="22">
        <v>0.5</v>
      </c>
      <c r="D7" s="22">
        <f t="shared" si="0"/>
        <v>3.4</v>
      </c>
      <c r="E7" s="26">
        <v>3</v>
      </c>
      <c r="F7" s="27">
        <f t="shared" si="1"/>
        <v>0.43819444444444439</v>
      </c>
      <c r="G7" s="27">
        <f t="shared" si="2"/>
        <v>0.60486111111111107</v>
      </c>
      <c r="H7" s="27">
        <f t="shared" si="3"/>
        <v>0.7090277777777777</v>
      </c>
    </row>
    <row r="8" spans="1:8" ht="16.5" x14ac:dyDescent="0.3">
      <c r="A8" s="20">
        <v>4</v>
      </c>
      <c r="B8" s="34" t="s">
        <v>169</v>
      </c>
      <c r="C8" s="22">
        <v>0.4</v>
      </c>
      <c r="D8" s="22">
        <f t="shared" si="0"/>
        <v>3.8</v>
      </c>
      <c r="E8" s="26">
        <v>1</v>
      </c>
      <c r="F8" s="27">
        <f t="shared" si="1"/>
        <v>0.43888888888888883</v>
      </c>
      <c r="G8" s="27">
        <f t="shared" si="2"/>
        <v>0.60555555555555551</v>
      </c>
      <c r="H8" s="27">
        <f t="shared" si="3"/>
        <v>0.70972222222222214</v>
      </c>
    </row>
    <row r="9" spans="1:8" ht="16.5" x14ac:dyDescent="0.3">
      <c r="A9" s="20">
        <v>5</v>
      </c>
      <c r="B9" s="34" t="s">
        <v>110</v>
      </c>
      <c r="C9" s="22">
        <v>0.2</v>
      </c>
      <c r="D9" s="22">
        <f t="shared" si="0"/>
        <v>4</v>
      </c>
      <c r="E9" s="26">
        <v>1</v>
      </c>
      <c r="F9" s="27">
        <f t="shared" si="1"/>
        <v>0.43958333333333327</v>
      </c>
      <c r="G9" s="27">
        <f t="shared" si="2"/>
        <v>0.60624999999999996</v>
      </c>
      <c r="H9" s="27">
        <f t="shared" si="3"/>
        <v>0.71041666666666659</v>
      </c>
    </row>
    <row r="10" spans="1:8" ht="16.5" x14ac:dyDescent="0.3">
      <c r="A10" s="20">
        <v>6</v>
      </c>
      <c r="B10" s="23" t="s">
        <v>164</v>
      </c>
      <c r="C10" s="22">
        <v>0.3</v>
      </c>
      <c r="D10" s="22">
        <f t="shared" si="0"/>
        <v>4.3</v>
      </c>
      <c r="E10" s="26">
        <v>1</v>
      </c>
      <c r="F10" s="27">
        <f t="shared" si="1"/>
        <v>0.44027777777777771</v>
      </c>
      <c r="G10" s="27">
        <f t="shared" si="2"/>
        <v>0.6069444444444444</v>
      </c>
      <c r="H10" s="27">
        <f t="shared" si="3"/>
        <v>0.71111111111111103</v>
      </c>
    </row>
    <row r="11" spans="1:8" ht="16.5" x14ac:dyDescent="0.3">
      <c r="A11" s="20">
        <v>7</v>
      </c>
      <c r="B11" s="23" t="s">
        <v>157</v>
      </c>
      <c r="C11" s="24">
        <v>0.2</v>
      </c>
      <c r="D11" s="22">
        <f t="shared" si="0"/>
        <v>4.5</v>
      </c>
      <c r="E11" s="25">
        <v>1</v>
      </c>
      <c r="F11" s="27">
        <f t="shared" si="1"/>
        <v>0.44097222222222215</v>
      </c>
      <c r="G11" s="27">
        <f t="shared" si="2"/>
        <v>0.60763888888888884</v>
      </c>
      <c r="H11" s="27">
        <f t="shared" si="3"/>
        <v>0.71180555555555547</v>
      </c>
    </row>
    <row r="12" spans="1:8" ht="16.5" x14ac:dyDescent="0.3">
      <c r="A12" s="20">
        <v>8</v>
      </c>
      <c r="B12" s="23" t="s">
        <v>170</v>
      </c>
      <c r="C12" s="22">
        <v>0.3</v>
      </c>
      <c r="D12" s="22">
        <f t="shared" si="0"/>
        <v>4.8</v>
      </c>
      <c r="E12" s="26">
        <v>1</v>
      </c>
      <c r="F12" s="27">
        <f t="shared" si="1"/>
        <v>0.4416666666666666</v>
      </c>
      <c r="G12" s="27">
        <f t="shared" si="2"/>
        <v>0.60833333333333328</v>
      </c>
      <c r="H12" s="27">
        <f t="shared" si="3"/>
        <v>0.71249999999999991</v>
      </c>
    </row>
    <row r="13" spans="1:8" ht="16.5" x14ac:dyDescent="0.3">
      <c r="A13" s="20">
        <v>9</v>
      </c>
      <c r="B13" s="23" t="s">
        <v>171</v>
      </c>
      <c r="C13" s="22">
        <v>0.3</v>
      </c>
      <c r="D13" s="22">
        <f t="shared" si="0"/>
        <v>5.0999999999999996</v>
      </c>
      <c r="E13" s="26">
        <v>1</v>
      </c>
      <c r="F13" s="27">
        <f t="shared" si="1"/>
        <v>0.44236111111111104</v>
      </c>
      <c r="G13" s="27">
        <f t="shared" si="2"/>
        <v>0.60902777777777772</v>
      </c>
      <c r="H13" s="27">
        <f t="shared" si="3"/>
        <v>0.71319444444444435</v>
      </c>
    </row>
    <row r="14" spans="1:8" ht="16.5" x14ac:dyDescent="0.3">
      <c r="A14" s="20">
        <v>10</v>
      </c>
      <c r="B14" s="23" t="s">
        <v>115</v>
      </c>
      <c r="C14" s="22">
        <v>0.2</v>
      </c>
      <c r="D14" s="22">
        <f t="shared" si="0"/>
        <v>5.3</v>
      </c>
      <c r="E14" s="26">
        <v>1</v>
      </c>
      <c r="F14" s="27">
        <f t="shared" si="1"/>
        <v>0.44305555555555548</v>
      </c>
      <c r="G14" s="27">
        <f t="shared" si="2"/>
        <v>0.60972222222222217</v>
      </c>
      <c r="H14" s="27">
        <f t="shared" si="3"/>
        <v>0.7138888888888888</v>
      </c>
    </row>
    <row r="15" spans="1:8" ht="16.5" x14ac:dyDescent="0.3">
      <c r="A15" s="20">
        <v>11</v>
      </c>
      <c r="B15" s="34" t="s">
        <v>172</v>
      </c>
      <c r="C15" s="22">
        <v>0.6</v>
      </c>
      <c r="D15" s="22">
        <f t="shared" si="0"/>
        <v>5.8999999999999995</v>
      </c>
      <c r="E15" s="26">
        <v>1</v>
      </c>
      <c r="F15" s="27">
        <f t="shared" si="1"/>
        <v>0.44374999999999992</v>
      </c>
      <c r="G15" s="27">
        <f t="shared" si="2"/>
        <v>0.61041666666666661</v>
      </c>
      <c r="H15" s="27">
        <f t="shared" si="3"/>
        <v>0.71458333333333324</v>
      </c>
    </row>
    <row r="16" spans="1:8" ht="16.5" x14ac:dyDescent="0.3">
      <c r="A16" s="20">
        <v>12</v>
      </c>
      <c r="B16" s="34" t="s">
        <v>173</v>
      </c>
      <c r="C16" s="22">
        <v>0.3</v>
      </c>
      <c r="D16" s="22">
        <f t="shared" si="0"/>
        <v>6.1999999999999993</v>
      </c>
      <c r="E16" s="26">
        <v>1</v>
      </c>
      <c r="F16" s="27">
        <f t="shared" si="1"/>
        <v>0.44444444444444436</v>
      </c>
      <c r="G16" s="27">
        <f t="shared" si="2"/>
        <v>0.61111111111111105</v>
      </c>
      <c r="H16" s="27">
        <f t="shared" si="3"/>
        <v>0.71527777777777768</v>
      </c>
    </row>
    <row r="17" spans="1:8" ht="16.5" x14ac:dyDescent="0.3">
      <c r="A17" s="20">
        <v>13</v>
      </c>
      <c r="B17" s="23" t="s">
        <v>160</v>
      </c>
      <c r="C17" s="22">
        <v>0.7</v>
      </c>
      <c r="D17" s="22">
        <f t="shared" si="0"/>
        <v>6.8999999999999995</v>
      </c>
      <c r="E17" s="26">
        <v>1</v>
      </c>
      <c r="F17" s="27">
        <f t="shared" si="1"/>
        <v>0.44513888888888881</v>
      </c>
      <c r="G17" s="27">
        <f t="shared" si="2"/>
        <v>0.61180555555555549</v>
      </c>
      <c r="H17" s="27">
        <f t="shared" si="3"/>
        <v>0.71597222222222212</v>
      </c>
    </row>
    <row r="18" spans="1:8" ht="16.5" x14ac:dyDescent="0.3">
      <c r="A18" s="20">
        <v>14</v>
      </c>
      <c r="B18" s="29" t="s">
        <v>159</v>
      </c>
      <c r="C18" s="22">
        <v>0.5</v>
      </c>
      <c r="D18" s="22">
        <f t="shared" si="0"/>
        <v>7.3999999999999995</v>
      </c>
      <c r="E18" s="26">
        <v>2</v>
      </c>
      <c r="F18" s="27">
        <f t="shared" si="1"/>
        <v>0.44652777777777769</v>
      </c>
      <c r="G18" s="27">
        <f t="shared" si="2"/>
        <v>0.61319444444444438</v>
      </c>
      <c r="H18" s="27">
        <f t="shared" si="3"/>
        <v>0.71736111111111101</v>
      </c>
    </row>
    <row r="19" spans="1:8" ht="16.5" x14ac:dyDescent="0.3">
      <c r="A19" s="20">
        <v>15</v>
      </c>
      <c r="B19" s="50" t="s">
        <v>158</v>
      </c>
      <c r="C19" s="22">
        <v>0.9</v>
      </c>
      <c r="D19" s="22">
        <f t="shared" si="0"/>
        <v>8.2999999999999989</v>
      </c>
      <c r="E19" s="26">
        <v>2</v>
      </c>
      <c r="F19" s="27">
        <f t="shared" si="1"/>
        <v>0.44791666666666657</v>
      </c>
      <c r="G19" s="27">
        <f t="shared" si="2"/>
        <v>0.61458333333333326</v>
      </c>
      <c r="H19" s="27">
        <f t="shared" si="3"/>
        <v>0.71874999999999989</v>
      </c>
    </row>
    <row r="20" spans="1:8" ht="16.5" x14ac:dyDescent="0.3">
      <c r="A20" s="20">
        <v>16</v>
      </c>
      <c r="B20" s="23" t="s">
        <v>174</v>
      </c>
      <c r="C20" s="22">
        <v>0.6</v>
      </c>
      <c r="D20" s="22">
        <f t="shared" si="0"/>
        <v>8.8999999999999986</v>
      </c>
      <c r="E20" s="26">
        <v>2</v>
      </c>
      <c r="F20" s="27">
        <f t="shared" si="1"/>
        <v>0.44930555555555546</v>
      </c>
      <c r="G20" s="27">
        <f t="shared" si="2"/>
        <v>0.61597222222222214</v>
      </c>
      <c r="H20" s="27">
        <f t="shared" si="3"/>
        <v>0.72013888888888877</v>
      </c>
    </row>
    <row r="21" spans="1:8" ht="16.5" x14ac:dyDescent="0.3">
      <c r="A21" s="20">
        <v>17</v>
      </c>
      <c r="B21" s="23" t="s">
        <v>13</v>
      </c>
      <c r="C21" s="24">
        <v>0.6</v>
      </c>
      <c r="D21" s="22">
        <f t="shared" si="0"/>
        <v>9.4999999999999982</v>
      </c>
      <c r="E21" s="25">
        <v>2</v>
      </c>
      <c r="F21" s="27">
        <f t="shared" si="1"/>
        <v>0.45069444444444434</v>
      </c>
      <c r="G21" s="27">
        <f t="shared" si="2"/>
        <v>0.61736111111111103</v>
      </c>
      <c r="H21" s="27">
        <f t="shared" si="3"/>
        <v>0.72152777777777766</v>
      </c>
    </row>
    <row r="22" spans="1:8" ht="16.5" x14ac:dyDescent="0.3">
      <c r="A22" s="20">
        <v>18</v>
      </c>
      <c r="B22" s="23" t="s">
        <v>175</v>
      </c>
      <c r="C22" s="22">
        <v>0.2</v>
      </c>
      <c r="D22" s="22">
        <f t="shared" si="0"/>
        <v>9.6999999999999975</v>
      </c>
      <c r="E22" s="26">
        <v>1</v>
      </c>
      <c r="F22" s="27">
        <f t="shared" si="1"/>
        <v>0.45138888888888878</v>
      </c>
      <c r="G22" s="27">
        <f t="shared" si="2"/>
        <v>0.61805555555555547</v>
      </c>
      <c r="H22" s="27">
        <f t="shared" si="3"/>
        <v>0.7222222222222221</v>
      </c>
    </row>
    <row r="23" spans="1:8" ht="16.5" x14ac:dyDescent="0.3">
      <c r="A23" s="20">
        <v>19</v>
      </c>
      <c r="B23" s="23" t="s">
        <v>151</v>
      </c>
      <c r="C23" s="22">
        <v>0.3</v>
      </c>
      <c r="D23" s="22">
        <f t="shared" si="0"/>
        <v>9.9999999999999982</v>
      </c>
      <c r="E23" s="26">
        <v>1</v>
      </c>
      <c r="F23" s="27">
        <f t="shared" si="1"/>
        <v>0.45208333333333323</v>
      </c>
      <c r="G23" s="27">
        <f t="shared" si="2"/>
        <v>0.61874999999999991</v>
      </c>
      <c r="H23" s="27">
        <f t="shared" si="3"/>
        <v>0.72291666666666654</v>
      </c>
    </row>
    <row r="24" spans="1:8" ht="16.5" x14ac:dyDescent="0.3">
      <c r="A24" s="20">
        <v>20</v>
      </c>
      <c r="B24" s="23" t="s">
        <v>176</v>
      </c>
      <c r="C24" s="22">
        <v>0.3</v>
      </c>
      <c r="D24" s="22">
        <f t="shared" si="0"/>
        <v>10.299999999999999</v>
      </c>
      <c r="E24" s="26">
        <v>1</v>
      </c>
      <c r="F24" s="27">
        <f t="shared" si="1"/>
        <v>0.45277777777777767</v>
      </c>
      <c r="G24" s="27">
        <f t="shared" si="2"/>
        <v>0.61944444444444435</v>
      </c>
      <c r="H24" s="27">
        <f t="shared" si="3"/>
        <v>0.72361111111111098</v>
      </c>
    </row>
    <row r="25" spans="1:8" ht="16.5" x14ac:dyDescent="0.3">
      <c r="A25" s="20">
        <v>21</v>
      </c>
      <c r="B25" s="23" t="s">
        <v>177</v>
      </c>
      <c r="C25" s="22">
        <v>0.7</v>
      </c>
      <c r="D25" s="22">
        <f t="shared" si="0"/>
        <v>10.999999999999998</v>
      </c>
      <c r="E25" s="26">
        <v>1</v>
      </c>
      <c r="F25" s="27">
        <f t="shared" si="1"/>
        <v>0.45347222222222211</v>
      </c>
      <c r="G25" s="27">
        <f t="shared" si="2"/>
        <v>0.6201388888888888</v>
      </c>
      <c r="H25" s="27">
        <f t="shared" si="3"/>
        <v>0.72430555555555542</v>
      </c>
    </row>
    <row r="26" spans="1:8" ht="16.5" x14ac:dyDescent="0.3">
      <c r="A26" s="20">
        <v>22</v>
      </c>
      <c r="B26" s="23" t="s">
        <v>154</v>
      </c>
      <c r="C26" s="22">
        <v>0.8</v>
      </c>
      <c r="D26" s="22">
        <f t="shared" si="0"/>
        <v>11.799999999999999</v>
      </c>
      <c r="E26" s="26">
        <v>2</v>
      </c>
      <c r="F26" s="27">
        <f t="shared" si="1"/>
        <v>0.45486111111111099</v>
      </c>
      <c r="G26" s="27">
        <f t="shared" si="2"/>
        <v>0.62152777777777768</v>
      </c>
      <c r="H26" s="27">
        <f t="shared" si="3"/>
        <v>0.72569444444444431</v>
      </c>
    </row>
    <row r="27" spans="1:8" ht="16.5" x14ac:dyDescent="0.3">
      <c r="A27" s="20">
        <v>23</v>
      </c>
      <c r="B27" s="23" t="s">
        <v>153</v>
      </c>
      <c r="C27" s="22">
        <v>0.5</v>
      </c>
      <c r="D27" s="22">
        <f t="shared" si="0"/>
        <v>12.299999999999999</v>
      </c>
      <c r="E27" s="26">
        <v>1</v>
      </c>
      <c r="F27" s="27">
        <f t="shared" si="1"/>
        <v>0.45555555555555544</v>
      </c>
      <c r="G27" s="27">
        <f t="shared" si="2"/>
        <v>0.62222222222222212</v>
      </c>
      <c r="H27" s="27">
        <f t="shared" si="3"/>
        <v>0.72638888888888875</v>
      </c>
    </row>
    <row r="28" spans="1:8" ht="16.5" x14ac:dyDescent="0.3">
      <c r="A28" s="20">
        <v>24</v>
      </c>
      <c r="B28" s="23" t="s">
        <v>152</v>
      </c>
      <c r="C28" s="22">
        <v>1</v>
      </c>
      <c r="D28" s="22">
        <f t="shared" si="0"/>
        <v>13.299999999999999</v>
      </c>
      <c r="E28" s="26">
        <v>2</v>
      </c>
      <c r="F28" s="27">
        <f t="shared" si="1"/>
        <v>0.45694444444444432</v>
      </c>
      <c r="G28" s="27">
        <f t="shared" si="2"/>
        <v>0.62361111111111101</v>
      </c>
      <c r="H28" s="27">
        <f t="shared" si="3"/>
        <v>0.72777777777777763</v>
      </c>
    </row>
    <row r="29" spans="1:8" ht="16.5" x14ac:dyDescent="0.3">
      <c r="A29" s="20">
        <v>25</v>
      </c>
      <c r="B29" s="23" t="s">
        <v>71</v>
      </c>
      <c r="C29" s="22">
        <v>1</v>
      </c>
      <c r="D29" s="22">
        <f t="shared" si="0"/>
        <v>14.299999999999999</v>
      </c>
      <c r="E29" s="26">
        <v>2</v>
      </c>
      <c r="F29" s="27">
        <f t="shared" si="1"/>
        <v>0.4583333333333332</v>
      </c>
      <c r="G29" s="27">
        <f t="shared" si="2"/>
        <v>0.62499999999999989</v>
      </c>
      <c r="H29" s="27">
        <f t="shared" si="3"/>
        <v>0.72916666666666652</v>
      </c>
    </row>
    <row r="30" spans="1:8" ht="16.5" x14ac:dyDescent="0.3">
      <c r="A30" s="20">
        <v>26</v>
      </c>
      <c r="B30" s="23" t="s">
        <v>151</v>
      </c>
      <c r="C30" s="22">
        <v>0.6</v>
      </c>
      <c r="D30" s="22">
        <f t="shared" si="0"/>
        <v>14.899999999999999</v>
      </c>
      <c r="E30" s="26">
        <v>1</v>
      </c>
      <c r="F30" s="27">
        <f t="shared" si="1"/>
        <v>0.45902777777777765</v>
      </c>
      <c r="G30" s="27">
        <f t="shared" si="2"/>
        <v>0.62569444444444433</v>
      </c>
      <c r="H30" s="27">
        <f t="shared" si="3"/>
        <v>0.72986111111111096</v>
      </c>
    </row>
    <row r="31" spans="1:8" ht="16.5" x14ac:dyDescent="0.3">
      <c r="A31" s="20">
        <v>27</v>
      </c>
      <c r="B31" s="23" t="s">
        <v>175</v>
      </c>
      <c r="C31" s="22">
        <v>0.4</v>
      </c>
      <c r="D31" s="22">
        <f t="shared" si="0"/>
        <v>15.299999999999999</v>
      </c>
      <c r="E31" s="26">
        <v>1</v>
      </c>
      <c r="F31" s="27">
        <f t="shared" si="1"/>
        <v>0.45972222222222209</v>
      </c>
      <c r="G31" s="27">
        <f t="shared" si="2"/>
        <v>0.62638888888888877</v>
      </c>
      <c r="H31" s="27">
        <f t="shared" si="3"/>
        <v>0.7305555555555554</v>
      </c>
    </row>
    <row r="32" spans="1:8" ht="16.5" x14ac:dyDescent="0.3">
      <c r="A32" s="20">
        <v>28</v>
      </c>
      <c r="B32" s="23" t="s">
        <v>13</v>
      </c>
      <c r="C32" s="24">
        <v>0.4</v>
      </c>
      <c r="D32" s="22">
        <f t="shared" si="0"/>
        <v>15.7</v>
      </c>
      <c r="E32" s="25">
        <v>1</v>
      </c>
      <c r="F32" s="27">
        <f t="shared" si="1"/>
        <v>0.46041666666666653</v>
      </c>
      <c r="G32" s="27">
        <f t="shared" si="2"/>
        <v>0.62708333333333321</v>
      </c>
      <c r="H32" s="27">
        <f t="shared" si="3"/>
        <v>0.73124999999999984</v>
      </c>
    </row>
    <row r="33" spans="1:8" ht="16.5" x14ac:dyDescent="0.3">
      <c r="A33" s="20">
        <v>29</v>
      </c>
      <c r="B33" s="23" t="s">
        <v>68</v>
      </c>
      <c r="C33" s="22">
        <v>0.5</v>
      </c>
      <c r="D33" s="22">
        <f t="shared" si="0"/>
        <v>16.2</v>
      </c>
      <c r="E33" s="26">
        <v>1</v>
      </c>
      <c r="F33" s="27">
        <f t="shared" si="1"/>
        <v>0.46111111111111097</v>
      </c>
      <c r="G33" s="27">
        <f t="shared" si="2"/>
        <v>0.62777777777777766</v>
      </c>
      <c r="H33" s="27">
        <f t="shared" si="3"/>
        <v>0.73194444444444429</v>
      </c>
    </row>
    <row r="34" spans="1:8" ht="16.5" x14ac:dyDescent="0.3">
      <c r="A34" s="20">
        <v>30</v>
      </c>
      <c r="B34" s="23" t="s">
        <v>149</v>
      </c>
      <c r="C34" s="22">
        <v>1</v>
      </c>
      <c r="D34" s="22">
        <f t="shared" si="0"/>
        <v>17.2</v>
      </c>
      <c r="E34" s="26">
        <v>2</v>
      </c>
      <c r="F34" s="27">
        <f t="shared" si="1"/>
        <v>0.46249999999999986</v>
      </c>
      <c r="G34" s="27">
        <f t="shared" si="2"/>
        <v>0.62916666666666654</v>
      </c>
      <c r="H34" s="27">
        <f t="shared" si="3"/>
        <v>0.73333333333333317</v>
      </c>
    </row>
    <row r="35" spans="1:8" ht="16.5" x14ac:dyDescent="0.3">
      <c r="A35" s="20">
        <v>31</v>
      </c>
      <c r="B35" s="23" t="s">
        <v>53</v>
      </c>
      <c r="C35" s="22">
        <v>0.5</v>
      </c>
      <c r="D35" s="22">
        <f t="shared" si="0"/>
        <v>17.7</v>
      </c>
      <c r="E35" s="26">
        <v>1</v>
      </c>
      <c r="F35" s="27">
        <f t="shared" si="1"/>
        <v>0.4631944444444443</v>
      </c>
      <c r="G35" s="27">
        <f t="shared" si="2"/>
        <v>0.62986111111111098</v>
      </c>
      <c r="H35" s="27">
        <f t="shared" si="3"/>
        <v>0.73402777777777761</v>
      </c>
    </row>
    <row r="36" spans="1:8" ht="16.5" x14ac:dyDescent="0.3">
      <c r="A36" s="20">
        <v>32</v>
      </c>
      <c r="B36" s="23" t="s">
        <v>148</v>
      </c>
      <c r="C36" s="22">
        <v>0.5</v>
      </c>
      <c r="D36" s="22">
        <f t="shared" si="0"/>
        <v>18.2</v>
      </c>
      <c r="E36" s="26">
        <v>2</v>
      </c>
      <c r="F36" s="27">
        <f t="shared" si="1"/>
        <v>0.46458333333333318</v>
      </c>
      <c r="G36" s="27">
        <f t="shared" si="2"/>
        <v>0.63124999999999987</v>
      </c>
      <c r="H36" s="27">
        <f t="shared" si="3"/>
        <v>0.7354166666666665</v>
      </c>
    </row>
    <row r="37" spans="1:8" ht="16.5" x14ac:dyDescent="0.3">
      <c r="A37" s="20">
        <v>33</v>
      </c>
      <c r="B37" s="23" t="s">
        <v>147</v>
      </c>
      <c r="C37" s="22">
        <v>0.4</v>
      </c>
      <c r="D37" s="22">
        <f t="shared" si="0"/>
        <v>18.599999999999998</v>
      </c>
      <c r="E37" s="26">
        <v>1</v>
      </c>
      <c r="F37" s="27">
        <f t="shared" si="1"/>
        <v>0.46527777777777762</v>
      </c>
      <c r="G37" s="27">
        <f t="shared" si="2"/>
        <v>0.63194444444444431</v>
      </c>
      <c r="H37" s="27">
        <f t="shared" si="3"/>
        <v>0.73611111111111094</v>
      </c>
    </row>
    <row r="38" spans="1:8" ht="16.5" x14ac:dyDescent="0.3">
      <c r="A38" s="20">
        <v>34</v>
      </c>
      <c r="B38" s="23" t="s">
        <v>178</v>
      </c>
      <c r="C38" s="22">
        <v>0.7</v>
      </c>
      <c r="D38" s="22">
        <f t="shared" si="0"/>
        <v>19.299999999999997</v>
      </c>
      <c r="E38" s="26">
        <v>1</v>
      </c>
      <c r="F38" s="27">
        <f t="shared" si="1"/>
        <v>0.46597222222222207</v>
      </c>
      <c r="G38" s="27">
        <f t="shared" si="2"/>
        <v>0.63263888888888875</v>
      </c>
      <c r="H38" s="27">
        <f t="shared" si="3"/>
        <v>0.73680555555555538</v>
      </c>
    </row>
    <row r="39" spans="1:8" ht="16.5" x14ac:dyDescent="0.3">
      <c r="A39" s="20">
        <v>35</v>
      </c>
      <c r="B39" s="23" t="s">
        <v>107</v>
      </c>
      <c r="C39" s="22">
        <v>0.5</v>
      </c>
      <c r="D39" s="22">
        <f t="shared" si="0"/>
        <v>19.799999999999997</v>
      </c>
      <c r="E39" s="26">
        <v>1</v>
      </c>
      <c r="F39" s="27">
        <f t="shared" si="1"/>
        <v>0.46666666666666651</v>
      </c>
      <c r="G39" s="27">
        <f t="shared" si="2"/>
        <v>0.63333333333333319</v>
      </c>
      <c r="H39" s="27">
        <f t="shared" si="3"/>
        <v>0.73749999999999982</v>
      </c>
    </row>
    <row r="40" spans="1:8" ht="16.5" x14ac:dyDescent="0.3">
      <c r="A40" s="20">
        <v>36</v>
      </c>
      <c r="B40" s="23" t="s">
        <v>26</v>
      </c>
      <c r="C40" s="22">
        <v>0.5</v>
      </c>
      <c r="D40" s="22">
        <f t="shared" si="0"/>
        <v>20.299999999999997</v>
      </c>
      <c r="E40" s="26">
        <v>1</v>
      </c>
      <c r="F40" s="27">
        <f t="shared" si="1"/>
        <v>0.46736111111111095</v>
      </c>
      <c r="G40" s="27">
        <f t="shared" si="2"/>
        <v>0.63402777777777763</v>
      </c>
      <c r="H40" s="27">
        <f t="shared" si="3"/>
        <v>0.73819444444444426</v>
      </c>
    </row>
    <row r="41" spans="1:8" ht="16.5" x14ac:dyDescent="0.3">
      <c r="A41" s="20">
        <v>37</v>
      </c>
      <c r="B41" s="23" t="s">
        <v>179</v>
      </c>
      <c r="C41" s="22">
        <v>0.3</v>
      </c>
      <c r="D41" s="22">
        <f t="shared" si="0"/>
        <v>20.599999999999998</v>
      </c>
      <c r="E41" s="26">
        <v>1</v>
      </c>
      <c r="F41" s="27">
        <f t="shared" si="1"/>
        <v>0.46805555555555539</v>
      </c>
      <c r="G41" s="27">
        <f t="shared" si="2"/>
        <v>0.63472222222222208</v>
      </c>
      <c r="H41" s="27">
        <f t="shared" si="3"/>
        <v>0.73888888888888871</v>
      </c>
    </row>
    <row r="42" spans="1:8" ht="16.5" x14ac:dyDescent="0.3">
      <c r="A42" s="20">
        <v>38</v>
      </c>
      <c r="B42" s="23" t="s">
        <v>72</v>
      </c>
      <c r="C42" s="22">
        <v>0.3</v>
      </c>
      <c r="D42" s="22">
        <f t="shared" si="0"/>
        <v>20.9</v>
      </c>
      <c r="E42" s="26">
        <v>1</v>
      </c>
      <c r="F42" s="27">
        <f t="shared" si="1"/>
        <v>0.46874999999999983</v>
      </c>
      <c r="G42" s="27">
        <f t="shared" si="2"/>
        <v>0.63541666666666652</v>
      </c>
      <c r="H42" s="27">
        <f t="shared" si="3"/>
        <v>0.73958333333333315</v>
      </c>
    </row>
    <row r="43" spans="1:8" ht="16.5" x14ac:dyDescent="0.3">
      <c r="A43" s="20">
        <v>39</v>
      </c>
      <c r="B43" s="23" t="s">
        <v>168</v>
      </c>
      <c r="C43" s="22">
        <v>0.6</v>
      </c>
      <c r="D43" s="22">
        <f t="shared" si="0"/>
        <v>21.5</v>
      </c>
      <c r="E43" s="26">
        <v>1</v>
      </c>
      <c r="F43" s="27">
        <f t="shared" si="1"/>
        <v>0.46944444444444428</v>
      </c>
      <c r="G43" s="27">
        <f t="shared" si="2"/>
        <v>0.63611111111111096</v>
      </c>
      <c r="H43" s="27">
        <f t="shared" si="3"/>
        <v>0.74027777777777759</v>
      </c>
    </row>
    <row r="44" spans="1:8" ht="16.5" x14ac:dyDescent="0.3">
      <c r="A44" s="20">
        <v>40</v>
      </c>
      <c r="B44" s="23" t="s">
        <v>167</v>
      </c>
      <c r="C44" s="22">
        <v>0.5</v>
      </c>
      <c r="D44" s="22">
        <f t="shared" si="0"/>
        <v>22</v>
      </c>
      <c r="E44" s="26">
        <v>2</v>
      </c>
      <c r="F44" s="27">
        <f t="shared" si="1"/>
        <v>0.47083333333333316</v>
      </c>
      <c r="G44" s="27">
        <f t="shared" si="2"/>
        <v>0.63749999999999984</v>
      </c>
      <c r="H44" s="27">
        <f t="shared" si="3"/>
        <v>0.74166666666666647</v>
      </c>
    </row>
    <row r="45" spans="1:8" ht="16.5" x14ac:dyDescent="0.3">
      <c r="A45" s="20">
        <v>41</v>
      </c>
      <c r="B45" s="23" t="s">
        <v>143</v>
      </c>
      <c r="C45" s="24">
        <v>3</v>
      </c>
      <c r="D45" s="22">
        <f t="shared" si="0"/>
        <v>25</v>
      </c>
      <c r="E45" s="25">
        <v>6</v>
      </c>
      <c r="F45" s="27">
        <f t="shared" si="1"/>
        <v>0.47499999999999981</v>
      </c>
      <c r="G45" s="27">
        <f t="shared" si="2"/>
        <v>0.6416666666666665</v>
      </c>
      <c r="H45" s="27">
        <f t="shared" si="3"/>
        <v>0.74583333333333313</v>
      </c>
    </row>
  </sheetData>
  <mergeCells count="1"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M51"/>
  <sheetViews>
    <sheetView workbookViewId="0">
      <selection activeCell="K24" sqref="K24"/>
    </sheetView>
  </sheetViews>
  <sheetFormatPr defaultRowHeight="15" x14ac:dyDescent="0.25"/>
  <cols>
    <col min="1" max="1" width="5.28515625" customWidth="1"/>
    <col min="2" max="2" width="35.85546875" customWidth="1"/>
    <col min="3" max="3" width="7.28515625" customWidth="1"/>
    <col min="4" max="4" width="5.7109375" customWidth="1"/>
    <col min="5" max="5" width="7.42578125" customWidth="1"/>
    <col min="6" max="7" width="4.5703125"/>
    <col min="8" max="8" width="5.28515625" bestFit="1" customWidth="1"/>
  </cols>
  <sheetData>
    <row r="1" spans="1:13" ht="20.25" x14ac:dyDescent="0.25">
      <c r="B1" s="56" t="s">
        <v>103</v>
      </c>
      <c r="C1" s="56"/>
      <c r="D1" s="56"/>
      <c r="E1" s="56"/>
      <c r="F1" s="1"/>
      <c r="G1" s="1"/>
      <c r="H1" s="1"/>
    </row>
    <row r="2" spans="1:13" ht="20.25" x14ac:dyDescent="0.25">
      <c r="B2" s="56" t="s">
        <v>9</v>
      </c>
      <c r="C2" s="56"/>
      <c r="D2" s="56"/>
      <c r="E2" s="56"/>
      <c r="F2" s="1"/>
      <c r="G2" s="1"/>
      <c r="H2" s="1"/>
    </row>
    <row r="3" spans="1:13" ht="16.5" customHeight="1" x14ac:dyDescent="0.25">
      <c r="B3" s="2"/>
      <c r="C3" s="17"/>
      <c r="D3" s="17"/>
      <c r="E3" s="17"/>
      <c r="F3" s="1"/>
      <c r="G3" s="1"/>
      <c r="H3" s="1"/>
    </row>
    <row r="4" spans="1:13" ht="16.5" customHeight="1" x14ac:dyDescent="0.25">
      <c r="A4" s="34" t="s">
        <v>21</v>
      </c>
      <c r="B4" s="34" t="s">
        <v>16</v>
      </c>
      <c r="C4" s="59" t="s">
        <v>180</v>
      </c>
      <c r="D4" s="59"/>
      <c r="E4" s="59"/>
      <c r="F4" s="5"/>
      <c r="G4" s="5"/>
      <c r="H4" s="5"/>
    </row>
    <row r="5" spans="1:13" ht="16.5" x14ac:dyDescent="0.25">
      <c r="A5" s="20">
        <v>1</v>
      </c>
      <c r="B5" s="34" t="s">
        <v>69</v>
      </c>
      <c r="C5" s="37">
        <v>0.29521492295214924</v>
      </c>
      <c r="D5" s="37">
        <f>C5+1/9.9</f>
        <v>0.39622502396225023</v>
      </c>
      <c r="E5" s="37">
        <f>C5+1/4.8</f>
        <v>0.50354825628548261</v>
      </c>
      <c r="F5" s="8"/>
      <c r="G5" s="8"/>
      <c r="H5" s="8"/>
    </row>
    <row r="6" spans="1:13" ht="16.5" x14ac:dyDescent="0.25">
      <c r="A6" s="20">
        <v>2</v>
      </c>
      <c r="B6" s="34" t="s">
        <v>107</v>
      </c>
      <c r="C6" s="37">
        <v>0.29583333333333334</v>
      </c>
      <c r="D6" s="37">
        <f t="shared" ref="D6:D50" si="0">C6+1/9.9</f>
        <v>0.39684343434343433</v>
      </c>
      <c r="E6" s="37">
        <f t="shared" ref="E6:E50" si="1">C6+1/4.8</f>
        <v>0.50416666666666665</v>
      </c>
      <c r="F6" s="8"/>
      <c r="G6" s="8"/>
      <c r="H6" s="8"/>
    </row>
    <row r="7" spans="1:13" ht="16.5" x14ac:dyDescent="0.25">
      <c r="A7" s="20">
        <v>3</v>
      </c>
      <c r="B7" s="34" t="s">
        <v>109</v>
      </c>
      <c r="C7" s="37">
        <v>0.29652777777777778</v>
      </c>
      <c r="D7" s="37">
        <f t="shared" si="0"/>
        <v>0.39753787878787877</v>
      </c>
      <c r="E7" s="37">
        <f t="shared" si="1"/>
        <v>0.50486111111111109</v>
      </c>
      <c r="F7" s="8"/>
      <c r="G7" s="8"/>
      <c r="H7" s="8"/>
    </row>
    <row r="8" spans="1:13" ht="16.5" x14ac:dyDescent="0.25">
      <c r="A8" s="20">
        <v>4</v>
      </c>
      <c r="B8" s="34" t="s">
        <v>68</v>
      </c>
      <c r="C8" s="37">
        <v>0.29722222222222222</v>
      </c>
      <c r="D8" s="37">
        <f t="shared" si="0"/>
        <v>0.39823232323232322</v>
      </c>
      <c r="E8" s="37">
        <f t="shared" si="1"/>
        <v>0.50555555555555554</v>
      </c>
      <c r="F8" s="8"/>
      <c r="G8" s="9"/>
      <c r="H8" s="9"/>
    </row>
    <row r="9" spans="1:13" ht="16.5" x14ac:dyDescent="0.25">
      <c r="A9" s="20">
        <v>5</v>
      </c>
      <c r="B9" s="34" t="s">
        <v>110</v>
      </c>
      <c r="C9" s="37">
        <v>0.2986111111111111</v>
      </c>
      <c r="D9" s="37">
        <f t="shared" si="0"/>
        <v>0.3996212121212121</v>
      </c>
      <c r="E9" s="37">
        <f t="shared" si="1"/>
        <v>0.50694444444444442</v>
      </c>
      <c r="F9" s="8"/>
      <c r="G9" s="8"/>
      <c r="H9" s="8"/>
      <c r="M9" s="11"/>
    </row>
    <row r="10" spans="1:13" ht="16.5" x14ac:dyDescent="0.25">
      <c r="A10" s="20">
        <v>6</v>
      </c>
      <c r="B10" s="34" t="s">
        <v>115</v>
      </c>
      <c r="C10" s="37">
        <v>0.29930555555555555</v>
      </c>
      <c r="D10" s="37">
        <f t="shared" si="0"/>
        <v>0.40031565656565654</v>
      </c>
      <c r="E10" s="37">
        <f t="shared" si="1"/>
        <v>0.50763888888888886</v>
      </c>
      <c r="F10" s="8"/>
      <c r="G10" s="8"/>
      <c r="H10" s="8"/>
      <c r="L10" s="11"/>
    </row>
    <row r="11" spans="1:13" ht="16.5" x14ac:dyDescent="0.25">
      <c r="A11" s="20">
        <v>7</v>
      </c>
      <c r="B11" s="34" t="s">
        <v>73</v>
      </c>
      <c r="C11" s="37">
        <v>0.3</v>
      </c>
      <c r="D11" s="37">
        <f t="shared" si="0"/>
        <v>0.40101010101010098</v>
      </c>
      <c r="E11" s="37">
        <f t="shared" si="1"/>
        <v>0.5083333333333333</v>
      </c>
      <c r="F11" s="8"/>
      <c r="G11" s="8"/>
      <c r="H11" s="8"/>
    </row>
    <row r="12" spans="1:13" ht="16.5" x14ac:dyDescent="0.25">
      <c r="A12" s="20">
        <v>8</v>
      </c>
      <c r="B12" s="34" t="s">
        <v>25</v>
      </c>
      <c r="C12" s="37">
        <v>0.30069444444444443</v>
      </c>
      <c r="D12" s="37">
        <f t="shared" si="0"/>
        <v>0.40170454545454543</v>
      </c>
      <c r="E12" s="37">
        <f t="shared" si="1"/>
        <v>0.50902777777777775</v>
      </c>
      <c r="F12" s="8"/>
      <c r="G12" s="8"/>
      <c r="H12" s="8"/>
    </row>
    <row r="13" spans="1:13" ht="16.5" x14ac:dyDescent="0.25">
      <c r="A13" s="20">
        <v>9</v>
      </c>
      <c r="B13" s="34" t="s">
        <v>77</v>
      </c>
      <c r="C13" s="37">
        <v>0.30138888888888887</v>
      </c>
      <c r="D13" s="37">
        <f t="shared" si="0"/>
        <v>0.40239898989898987</v>
      </c>
      <c r="E13" s="37">
        <f t="shared" si="1"/>
        <v>0.50972222222222219</v>
      </c>
      <c r="F13" s="8"/>
      <c r="G13" s="8"/>
      <c r="H13" s="8"/>
    </row>
    <row r="14" spans="1:13" ht="16.5" x14ac:dyDescent="0.25">
      <c r="A14" s="20">
        <v>10</v>
      </c>
      <c r="B14" s="34" t="s">
        <v>28</v>
      </c>
      <c r="C14" s="37">
        <v>0.30277777777777776</v>
      </c>
      <c r="D14" s="37">
        <f t="shared" si="0"/>
        <v>0.40378787878787875</v>
      </c>
      <c r="E14" s="37">
        <f t="shared" si="1"/>
        <v>0.51111111111111107</v>
      </c>
      <c r="F14" s="8"/>
      <c r="G14" s="8"/>
      <c r="H14" s="8"/>
    </row>
    <row r="15" spans="1:13" ht="16.5" x14ac:dyDescent="0.25">
      <c r="A15" s="20">
        <v>11</v>
      </c>
      <c r="B15" s="34" t="s">
        <v>29</v>
      </c>
      <c r="C15" s="37">
        <v>0.30416666666666664</v>
      </c>
      <c r="D15" s="37">
        <f t="shared" si="0"/>
        <v>0.40517676767676764</v>
      </c>
      <c r="E15" s="37">
        <f t="shared" si="1"/>
        <v>0.51249999999999996</v>
      </c>
      <c r="F15" s="8"/>
      <c r="G15" s="8"/>
      <c r="H15" s="8"/>
    </row>
    <row r="16" spans="1:13" ht="16.5" x14ac:dyDescent="0.25">
      <c r="A16" s="20">
        <v>12</v>
      </c>
      <c r="B16" s="34" t="s">
        <v>30</v>
      </c>
      <c r="C16" s="37">
        <v>0.30555555555555558</v>
      </c>
      <c r="D16" s="37">
        <f t="shared" si="0"/>
        <v>0.40656565656565657</v>
      </c>
      <c r="E16" s="37">
        <f t="shared" si="1"/>
        <v>0.51388888888888895</v>
      </c>
      <c r="F16" s="8"/>
      <c r="G16" s="8"/>
      <c r="H16" s="8"/>
    </row>
    <row r="17" spans="1:8" ht="16.5" x14ac:dyDescent="0.25">
      <c r="A17" s="20">
        <v>13</v>
      </c>
      <c r="B17" s="34" t="s">
        <v>31</v>
      </c>
      <c r="C17" s="37">
        <v>0.30763888888888891</v>
      </c>
      <c r="D17" s="37">
        <f t="shared" si="0"/>
        <v>0.4086489898989899</v>
      </c>
      <c r="E17" s="37">
        <f t="shared" si="1"/>
        <v>0.51597222222222228</v>
      </c>
      <c r="F17" s="8"/>
      <c r="G17" s="8"/>
      <c r="H17" s="8"/>
    </row>
    <row r="18" spans="1:8" ht="16.5" x14ac:dyDescent="0.25">
      <c r="A18" s="20">
        <v>14</v>
      </c>
      <c r="B18" s="34" t="s">
        <v>32</v>
      </c>
      <c r="C18" s="37">
        <v>0.30902777777777779</v>
      </c>
      <c r="D18" s="37">
        <f t="shared" si="0"/>
        <v>0.41003787878787878</v>
      </c>
      <c r="E18" s="37">
        <f t="shared" si="1"/>
        <v>0.51736111111111116</v>
      </c>
      <c r="F18" s="8"/>
      <c r="G18" s="8"/>
      <c r="H18" s="8"/>
    </row>
    <row r="19" spans="1:8" ht="16.5" x14ac:dyDescent="0.25">
      <c r="A19" s="20">
        <v>15</v>
      </c>
      <c r="B19" s="34" t="s">
        <v>33</v>
      </c>
      <c r="C19" s="37">
        <v>0.31041666666666667</v>
      </c>
      <c r="D19" s="37">
        <f t="shared" si="0"/>
        <v>0.41142676767676767</v>
      </c>
      <c r="E19" s="37">
        <f t="shared" si="1"/>
        <v>0.51875000000000004</v>
      </c>
      <c r="F19" s="8"/>
      <c r="G19" s="8"/>
      <c r="H19" s="8"/>
    </row>
    <row r="20" spans="1:8" ht="16.5" x14ac:dyDescent="0.25">
      <c r="A20" s="20">
        <v>16</v>
      </c>
      <c r="B20" s="34" t="s">
        <v>112</v>
      </c>
      <c r="C20" s="37">
        <v>0.3125</v>
      </c>
      <c r="D20" s="37">
        <f t="shared" si="0"/>
        <v>0.41351010101010099</v>
      </c>
      <c r="E20" s="37">
        <f t="shared" si="1"/>
        <v>0.52083333333333337</v>
      </c>
      <c r="F20" s="8"/>
      <c r="G20" s="8"/>
      <c r="H20" s="8"/>
    </row>
    <row r="21" spans="1:8" ht="16.5" x14ac:dyDescent="0.25">
      <c r="A21" s="20">
        <v>17</v>
      </c>
      <c r="B21" s="34" t="s">
        <v>8</v>
      </c>
      <c r="C21" s="37">
        <v>0.31388888888888888</v>
      </c>
      <c r="D21" s="37">
        <f t="shared" si="0"/>
        <v>0.41489898989898988</v>
      </c>
      <c r="E21" s="37">
        <f t="shared" si="1"/>
        <v>0.52222222222222225</v>
      </c>
      <c r="F21" s="8"/>
      <c r="G21" s="8"/>
      <c r="H21" s="8"/>
    </row>
    <row r="22" spans="1:8" ht="16.5" x14ac:dyDescent="0.25">
      <c r="A22" s="20">
        <v>18</v>
      </c>
      <c r="B22" s="52" t="s">
        <v>34</v>
      </c>
      <c r="C22" s="37">
        <v>0.31458333333333333</v>
      </c>
      <c r="D22" s="37">
        <f t="shared" si="0"/>
        <v>0.41559343434343432</v>
      </c>
      <c r="E22" s="37">
        <f t="shared" si="1"/>
        <v>0.5229166666666667</v>
      </c>
      <c r="F22" s="8"/>
      <c r="G22" s="8"/>
      <c r="H22" s="8"/>
    </row>
    <row r="23" spans="1:8" ht="16.5" x14ac:dyDescent="0.25">
      <c r="A23" s="20">
        <v>19</v>
      </c>
      <c r="B23" s="34" t="s">
        <v>35</v>
      </c>
      <c r="C23" s="37">
        <v>0.31527777777777777</v>
      </c>
      <c r="D23" s="37">
        <f t="shared" si="0"/>
        <v>0.41628787878787876</v>
      </c>
      <c r="E23" s="37">
        <f t="shared" si="1"/>
        <v>0.52361111111111114</v>
      </c>
      <c r="F23" s="8"/>
      <c r="G23" s="8"/>
      <c r="H23" s="8"/>
    </row>
    <row r="24" spans="1:8" ht="16.5" x14ac:dyDescent="0.25">
      <c r="A24" s="20">
        <v>20</v>
      </c>
      <c r="B24" s="34" t="s">
        <v>36</v>
      </c>
      <c r="C24" s="37">
        <v>0.31597222222222221</v>
      </c>
      <c r="D24" s="37">
        <f t="shared" si="0"/>
        <v>0.4169823232323232</v>
      </c>
      <c r="E24" s="37">
        <f t="shared" si="1"/>
        <v>0.52430555555555558</v>
      </c>
      <c r="F24" s="8"/>
      <c r="G24" s="8"/>
      <c r="H24" s="8"/>
    </row>
    <row r="25" spans="1:8" ht="16.5" x14ac:dyDescent="0.25">
      <c r="A25" s="20">
        <v>21</v>
      </c>
      <c r="B25" s="34" t="s">
        <v>37</v>
      </c>
      <c r="C25" s="37">
        <v>0.31736111111111109</v>
      </c>
      <c r="D25" s="37">
        <f t="shared" si="0"/>
        <v>0.41837121212121209</v>
      </c>
      <c r="E25" s="37">
        <f t="shared" si="1"/>
        <v>0.52569444444444446</v>
      </c>
      <c r="F25" s="8"/>
      <c r="G25" s="8"/>
      <c r="H25" s="8"/>
    </row>
    <row r="26" spans="1:8" ht="16.5" x14ac:dyDescent="0.25">
      <c r="A26" s="20">
        <v>22</v>
      </c>
      <c r="B26" s="34" t="s">
        <v>38</v>
      </c>
      <c r="C26" s="37">
        <v>0.31874999999999998</v>
      </c>
      <c r="D26" s="37">
        <f t="shared" si="0"/>
        <v>0.41976010101010097</v>
      </c>
      <c r="E26" s="37">
        <f t="shared" si="1"/>
        <v>0.52708333333333335</v>
      </c>
      <c r="F26" s="8"/>
      <c r="G26" s="8"/>
      <c r="H26" s="8"/>
    </row>
    <row r="27" spans="1:8" ht="16.5" x14ac:dyDescent="0.25">
      <c r="A27" s="20">
        <v>23</v>
      </c>
      <c r="B27" s="34" t="s">
        <v>39</v>
      </c>
      <c r="C27" s="37">
        <v>0.32013888888888886</v>
      </c>
      <c r="D27" s="37">
        <f t="shared" si="0"/>
        <v>0.42114898989898986</v>
      </c>
      <c r="E27" s="37">
        <f t="shared" si="1"/>
        <v>0.52847222222222223</v>
      </c>
      <c r="F27" s="8"/>
      <c r="G27" s="8"/>
      <c r="H27" s="8"/>
    </row>
    <row r="28" spans="1:8" ht="16.5" x14ac:dyDescent="0.25">
      <c r="A28" s="20">
        <v>24</v>
      </c>
      <c r="B28" s="34" t="s">
        <v>40</v>
      </c>
      <c r="C28" s="37">
        <v>0.3215277777777778</v>
      </c>
      <c r="D28" s="37">
        <f t="shared" si="0"/>
        <v>0.4225378787878788</v>
      </c>
      <c r="E28" s="37">
        <f t="shared" si="1"/>
        <v>0.52986111111111112</v>
      </c>
      <c r="F28" s="8"/>
      <c r="G28" s="8"/>
      <c r="H28" s="8"/>
    </row>
    <row r="29" spans="1:8" ht="16.5" x14ac:dyDescent="0.25">
      <c r="A29" s="20">
        <v>25</v>
      </c>
      <c r="B29" s="34" t="s">
        <v>74</v>
      </c>
      <c r="C29" s="37">
        <v>0.32291666666666669</v>
      </c>
      <c r="D29" s="37">
        <f t="shared" si="0"/>
        <v>0.42392676767676768</v>
      </c>
      <c r="E29" s="37">
        <f t="shared" si="1"/>
        <v>0.53125</v>
      </c>
      <c r="F29" s="8"/>
      <c r="G29" s="8"/>
      <c r="H29" s="8"/>
    </row>
    <row r="30" spans="1:8" ht="16.5" x14ac:dyDescent="0.25">
      <c r="A30" s="20">
        <v>26</v>
      </c>
      <c r="B30" s="50" t="s">
        <v>41</v>
      </c>
      <c r="C30" s="38">
        <v>0.32500000000000001</v>
      </c>
      <c r="D30" s="37">
        <f t="shared" si="0"/>
        <v>0.42601010101010101</v>
      </c>
      <c r="E30" s="37">
        <f t="shared" si="1"/>
        <v>0.53333333333333333</v>
      </c>
      <c r="F30" s="8"/>
      <c r="G30" s="15"/>
      <c r="H30" s="8"/>
    </row>
    <row r="31" spans="1:8" ht="16.5" x14ac:dyDescent="0.25">
      <c r="A31" s="20">
        <v>27</v>
      </c>
      <c r="B31" s="34" t="s">
        <v>42</v>
      </c>
      <c r="C31" s="37">
        <v>0.32569444444444445</v>
      </c>
      <c r="D31" s="37">
        <f t="shared" si="0"/>
        <v>0.42670454545454545</v>
      </c>
      <c r="E31" s="37">
        <f t="shared" si="1"/>
        <v>0.53402777777777777</v>
      </c>
      <c r="F31" s="14"/>
      <c r="G31" s="8"/>
      <c r="H31" s="8"/>
    </row>
    <row r="32" spans="1:8" ht="16.5" x14ac:dyDescent="0.25">
      <c r="A32" s="20">
        <v>28</v>
      </c>
      <c r="B32" s="50" t="s">
        <v>43</v>
      </c>
      <c r="C32" s="37">
        <v>0.3263888888888889</v>
      </c>
      <c r="D32" s="37">
        <f t="shared" si="0"/>
        <v>0.42739898989898989</v>
      </c>
      <c r="E32" s="37">
        <f t="shared" si="1"/>
        <v>0.53472222222222221</v>
      </c>
      <c r="F32" s="14"/>
      <c r="G32" s="8"/>
      <c r="H32" s="8"/>
    </row>
    <row r="33" spans="1:8" ht="16.5" x14ac:dyDescent="0.25">
      <c r="A33" s="20">
        <v>29</v>
      </c>
      <c r="B33" s="34" t="s">
        <v>44</v>
      </c>
      <c r="C33" s="37">
        <v>0.32708333333333334</v>
      </c>
      <c r="D33" s="37">
        <f t="shared" si="0"/>
        <v>0.42809343434343433</v>
      </c>
      <c r="E33" s="37">
        <f t="shared" si="1"/>
        <v>0.53541666666666665</v>
      </c>
      <c r="F33" s="14"/>
      <c r="G33" s="8"/>
      <c r="H33" s="8"/>
    </row>
    <row r="34" spans="1:8" ht="16.5" x14ac:dyDescent="0.25">
      <c r="A34" s="20">
        <v>30</v>
      </c>
      <c r="B34" s="34" t="s">
        <v>45</v>
      </c>
      <c r="C34" s="37">
        <v>0.32777777777777778</v>
      </c>
      <c r="D34" s="37">
        <f t="shared" si="0"/>
        <v>0.42878787878787877</v>
      </c>
      <c r="E34" s="37">
        <f t="shared" si="1"/>
        <v>0.53611111111111109</v>
      </c>
      <c r="F34" s="14"/>
      <c r="G34" s="8"/>
      <c r="H34" s="8"/>
    </row>
    <row r="35" spans="1:8" ht="16.5" x14ac:dyDescent="0.25">
      <c r="A35" s="20">
        <v>31</v>
      </c>
      <c r="B35" s="50" t="s">
        <v>119</v>
      </c>
      <c r="C35" s="37">
        <v>0.32847222222222222</v>
      </c>
      <c r="D35" s="37">
        <f t="shared" si="0"/>
        <v>0.42948232323232322</v>
      </c>
      <c r="E35" s="37">
        <f t="shared" si="1"/>
        <v>0.53680555555555554</v>
      </c>
      <c r="F35" s="14"/>
      <c r="G35" s="8"/>
      <c r="H35" s="8"/>
    </row>
    <row r="36" spans="1:8" ht="16.5" x14ac:dyDescent="0.25">
      <c r="A36" s="20">
        <v>32</v>
      </c>
      <c r="B36" s="50" t="s">
        <v>75</v>
      </c>
      <c r="C36" s="37">
        <v>0.3298611111111111</v>
      </c>
      <c r="D36" s="37">
        <f t="shared" si="0"/>
        <v>0.4308712121212121</v>
      </c>
      <c r="E36" s="37">
        <f t="shared" si="1"/>
        <v>0.53819444444444442</v>
      </c>
      <c r="F36" s="14"/>
      <c r="G36" s="8"/>
      <c r="H36" s="8"/>
    </row>
    <row r="37" spans="1:8" ht="16.5" x14ac:dyDescent="0.25">
      <c r="A37" s="20">
        <v>33</v>
      </c>
      <c r="B37" s="50" t="s">
        <v>76</v>
      </c>
      <c r="C37" s="37">
        <v>0.33055555555555555</v>
      </c>
      <c r="D37" s="37">
        <f t="shared" si="0"/>
        <v>0.43156565656565654</v>
      </c>
      <c r="E37" s="37">
        <f t="shared" si="1"/>
        <v>0.53888888888888886</v>
      </c>
      <c r="F37" s="14"/>
      <c r="G37" s="8"/>
      <c r="H37" s="8"/>
    </row>
    <row r="38" spans="1:8" ht="16.5" x14ac:dyDescent="0.25">
      <c r="A38" s="20">
        <v>34</v>
      </c>
      <c r="B38" s="50" t="s">
        <v>46</v>
      </c>
      <c r="C38" s="37">
        <v>0.33124999999999999</v>
      </c>
      <c r="D38" s="37">
        <f t="shared" si="0"/>
        <v>0.43226010101010098</v>
      </c>
      <c r="E38" s="37">
        <f t="shared" si="1"/>
        <v>0.5395833333333333</v>
      </c>
      <c r="F38" s="14"/>
      <c r="G38" s="8"/>
      <c r="H38" s="8"/>
    </row>
    <row r="39" spans="1:8" ht="16.5" x14ac:dyDescent="0.25">
      <c r="A39" s="20">
        <v>35</v>
      </c>
      <c r="B39" s="50" t="s">
        <v>28</v>
      </c>
      <c r="C39" s="37">
        <v>0.33194444444444443</v>
      </c>
      <c r="D39" s="37">
        <f t="shared" si="0"/>
        <v>0.43295454545454543</v>
      </c>
      <c r="E39" s="37">
        <f t="shared" si="1"/>
        <v>0.54027777777777775</v>
      </c>
      <c r="F39" s="14"/>
      <c r="G39" s="8"/>
      <c r="H39" s="8"/>
    </row>
    <row r="40" spans="1:8" ht="16.5" x14ac:dyDescent="0.25">
      <c r="A40" s="20">
        <v>36</v>
      </c>
      <c r="B40" s="34" t="s">
        <v>77</v>
      </c>
      <c r="C40" s="37">
        <v>0.33333333333333331</v>
      </c>
      <c r="D40" s="37">
        <f t="shared" si="0"/>
        <v>0.43434343434343431</v>
      </c>
      <c r="E40" s="37">
        <f t="shared" si="1"/>
        <v>0.54166666666666663</v>
      </c>
      <c r="F40" s="14"/>
      <c r="G40" s="8"/>
      <c r="H40" s="8"/>
    </row>
    <row r="41" spans="1:8" ht="16.5" x14ac:dyDescent="0.25">
      <c r="A41" s="20">
        <v>37</v>
      </c>
      <c r="B41" s="50" t="s">
        <v>25</v>
      </c>
      <c r="C41" s="37">
        <v>0.33402777777777776</v>
      </c>
      <c r="D41" s="37">
        <f t="shared" si="0"/>
        <v>0.43503787878787875</v>
      </c>
      <c r="E41" s="37">
        <f t="shared" si="1"/>
        <v>0.54236111111111107</v>
      </c>
      <c r="F41" s="14"/>
      <c r="G41" s="8"/>
      <c r="H41" s="8"/>
    </row>
    <row r="42" spans="1:8" ht="16.5" x14ac:dyDescent="0.25">
      <c r="A42" s="20">
        <v>38</v>
      </c>
      <c r="B42" s="50" t="s">
        <v>73</v>
      </c>
      <c r="C42" s="37">
        <v>0.3347222222222222</v>
      </c>
      <c r="D42" s="37">
        <f t="shared" si="0"/>
        <v>0.43573232323232319</v>
      </c>
      <c r="E42" s="37">
        <f t="shared" si="1"/>
        <v>0.54305555555555551</v>
      </c>
      <c r="F42" s="14"/>
      <c r="G42" s="8"/>
      <c r="H42" s="8"/>
    </row>
    <row r="43" spans="1:8" ht="16.5" x14ac:dyDescent="0.25">
      <c r="A43" s="20">
        <v>39</v>
      </c>
      <c r="B43" s="50" t="s">
        <v>113</v>
      </c>
      <c r="C43" s="38">
        <v>0.33541666666666664</v>
      </c>
      <c r="D43" s="37">
        <f t="shared" si="0"/>
        <v>0.43642676767676764</v>
      </c>
      <c r="E43" s="37">
        <f t="shared" si="1"/>
        <v>0.54374999999999996</v>
      </c>
      <c r="F43" s="14"/>
      <c r="G43" s="8"/>
      <c r="H43" s="8"/>
    </row>
    <row r="44" spans="1:8" ht="16.5" x14ac:dyDescent="0.25">
      <c r="A44" s="20">
        <v>40</v>
      </c>
      <c r="B44" s="34" t="s">
        <v>23</v>
      </c>
      <c r="C44" s="37">
        <v>0.33611111111111114</v>
      </c>
      <c r="D44" s="37">
        <f t="shared" si="0"/>
        <v>0.43712121212121213</v>
      </c>
      <c r="E44" s="37">
        <f t="shared" si="1"/>
        <v>0.54444444444444451</v>
      </c>
      <c r="F44" s="14"/>
      <c r="G44" s="8"/>
      <c r="H44" s="8"/>
    </row>
    <row r="45" spans="1:8" ht="16.5" x14ac:dyDescent="0.25">
      <c r="A45" s="20">
        <v>41</v>
      </c>
      <c r="B45" s="34" t="s">
        <v>24</v>
      </c>
      <c r="C45" s="37">
        <v>0.33680555555555558</v>
      </c>
      <c r="D45" s="37">
        <f t="shared" si="0"/>
        <v>0.43781565656565657</v>
      </c>
      <c r="E45" s="37">
        <f t="shared" si="1"/>
        <v>0.54513888888888895</v>
      </c>
      <c r="F45" s="14"/>
      <c r="G45" s="8"/>
      <c r="H45" s="8"/>
    </row>
    <row r="46" spans="1:8" ht="16.5" x14ac:dyDescent="0.25">
      <c r="A46" s="20">
        <v>42</v>
      </c>
      <c r="B46" s="34" t="s">
        <v>110</v>
      </c>
      <c r="C46" s="37">
        <v>0.33750000000000002</v>
      </c>
      <c r="D46" s="37">
        <f t="shared" si="0"/>
        <v>0.43851010101010102</v>
      </c>
      <c r="E46" s="37">
        <f t="shared" si="1"/>
        <v>0.54583333333333339</v>
      </c>
      <c r="F46" s="14"/>
      <c r="G46" s="9"/>
      <c r="H46" s="9"/>
    </row>
    <row r="47" spans="1:8" ht="16.5" x14ac:dyDescent="0.25">
      <c r="A47" s="20">
        <v>43</v>
      </c>
      <c r="B47" s="34" t="s">
        <v>68</v>
      </c>
      <c r="C47" s="37">
        <v>0.33819444444444446</v>
      </c>
      <c r="D47" s="37">
        <f t="shared" si="0"/>
        <v>0.43920454545454546</v>
      </c>
      <c r="E47" s="37">
        <f t="shared" si="1"/>
        <v>0.54652777777777783</v>
      </c>
      <c r="F47" s="14"/>
      <c r="G47" s="8"/>
      <c r="H47" s="8"/>
    </row>
    <row r="48" spans="1:8" ht="16.5" x14ac:dyDescent="0.25">
      <c r="A48" s="20">
        <v>44</v>
      </c>
      <c r="B48" s="34" t="s">
        <v>109</v>
      </c>
      <c r="C48" s="37">
        <v>0.33888888888888891</v>
      </c>
      <c r="D48" s="37">
        <f t="shared" si="0"/>
        <v>0.4398989898989899</v>
      </c>
      <c r="E48" s="37">
        <f t="shared" si="1"/>
        <v>0.54722222222222228</v>
      </c>
      <c r="F48" s="14"/>
      <c r="G48" s="8"/>
      <c r="H48" s="8"/>
    </row>
    <row r="49" spans="1:8" ht="16.5" x14ac:dyDescent="0.25">
      <c r="A49" s="20">
        <v>45</v>
      </c>
      <c r="B49" s="34" t="s">
        <v>107</v>
      </c>
      <c r="C49" s="37">
        <v>0.33958333333333335</v>
      </c>
      <c r="D49" s="37">
        <f t="shared" si="0"/>
        <v>0.44059343434343434</v>
      </c>
      <c r="E49" s="37">
        <f t="shared" si="1"/>
        <v>0.54791666666666672</v>
      </c>
      <c r="F49" s="14"/>
      <c r="G49" s="8"/>
      <c r="H49" s="8"/>
    </row>
    <row r="50" spans="1:8" ht="16.5" x14ac:dyDescent="0.25">
      <c r="A50" s="20">
        <v>46</v>
      </c>
      <c r="B50" s="34" t="s">
        <v>69</v>
      </c>
      <c r="C50" s="37">
        <v>0.34027777777777779</v>
      </c>
      <c r="D50" s="37">
        <f t="shared" si="0"/>
        <v>0.44128787878787878</v>
      </c>
      <c r="E50" s="37">
        <f t="shared" si="1"/>
        <v>0.54861111111111116</v>
      </c>
      <c r="F50" s="14"/>
      <c r="G50" s="8"/>
      <c r="H50" s="8"/>
    </row>
    <row r="51" spans="1:8" x14ac:dyDescent="0.25">
      <c r="B51" s="6"/>
      <c r="C51" s="8"/>
      <c r="D51" s="8"/>
      <c r="E51" s="8"/>
      <c r="F51" s="8"/>
      <c r="G51" s="8"/>
      <c r="H51" s="8"/>
    </row>
  </sheetData>
  <mergeCells count="3">
    <mergeCell ref="B1:E1"/>
    <mergeCell ref="B2:E2"/>
    <mergeCell ref="C4:E4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F55"/>
  <sheetViews>
    <sheetView workbookViewId="0">
      <selection activeCell="M20" sqref="M20"/>
    </sheetView>
  </sheetViews>
  <sheetFormatPr defaultRowHeight="15" x14ac:dyDescent="0.25"/>
  <cols>
    <col min="1" max="1" width="5.42578125" customWidth="1"/>
    <col min="2" max="2" width="39.5703125" customWidth="1"/>
    <col min="3" max="3" width="17.28515625" hidden="1" customWidth="1"/>
    <col min="4" max="4" width="5.7109375" customWidth="1"/>
    <col min="5" max="5" width="6.42578125" customWidth="1"/>
    <col min="6" max="6" width="5.7109375" customWidth="1"/>
  </cols>
  <sheetData>
    <row r="1" spans="1:6" ht="20.25" x14ac:dyDescent="0.25">
      <c r="B1" s="56" t="s">
        <v>104</v>
      </c>
      <c r="C1" s="56"/>
      <c r="D1" s="56"/>
      <c r="E1" s="56"/>
      <c r="F1" s="56"/>
    </row>
    <row r="2" spans="1:6" ht="20.25" x14ac:dyDescent="0.25">
      <c r="B2" s="56" t="s">
        <v>5</v>
      </c>
      <c r="C2" s="56"/>
      <c r="D2" s="56"/>
      <c r="E2" s="56"/>
      <c r="F2" s="56"/>
    </row>
    <row r="3" spans="1:6" ht="20.25" x14ac:dyDescent="0.25">
      <c r="B3" s="17"/>
      <c r="C3" s="17"/>
      <c r="D3" s="17"/>
      <c r="E3" s="17"/>
      <c r="F3" s="17"/>
    </row>
    <row r="4" spans="1:6" ht="16.5" x14ac:dyDescent="0.25">
      <c r="A4" s="35" t="s">
        <v>21</v>
      </c>
      <c r="B4" s="34" t="s">
        <v>16</v>
      </c>
      <c r="C4" s="44" t="s">
        <v>1</v>
      </c>
      <c r="D4" s="60" t="s">
        <v>180</v>
      </c>
      <c r="E4" s="61"/>
      <c r="F4" s="62"/>
    </row>
    <row r="5" spans="1:6" ht="16.5" x14ac:dyDescent="0.25">
      <c r="A5" s="20">
        <v>1</v>
      </c>
      <c r="B5" s="34" t="s">
        <v>69</v>
      </c>
      <c r="C5" s="40">
        <v>0</v>
      </c>
      <c r="D5" s="42">
        <v>0.34375</v>
      </c>
      <c r="E5" s="42">
        <f>D5+1/9.54</f>
        <v>0.44857180293501048</v>
      </c>
      <c r="F5" s="42">
        <f>D5+1/4.8</f>
        <v>0.55208333333333337</v>
      </c>
    </row>
    <row r="6" spans="1:6" ht="16.5" x14ac:dyDescent="0.25">
      <c r="A6" s="20">
        <v>2</v>
      </c>
      <c r="B6" s="34" t="s">
        <v>107</v>
      </c>
      <c r="C6" s="41">
        <v>0.3</v>
      </c>
      <c r="D6" s="42">
        <v>0.34444444444444444</v>
      </c>
      <c r="E6" s="42">
        <f t="shared" ref="E6:E54" si="0">D6+1/9.54</f>
        <v>0.44926624737945492</v>
      </c>
      <c r="F6" s="42">
        <f t="shared" ref="F6:F54" si="1">D6+1/4.8</f>
        <v>0.55277777777777781</v>
      </c>
    </row>
    <row r="7" spans="1:6" ht="16.5" x14ac:dyDescent="0.25">
      <c r="A7" s="20">
        <v>3</v>
      </c>
      <c r="B7" s="34" t="s">
        <v>109</v>
      </c>
      <c r="C7" s="41">
        <v>0.7</v>
      </c>
      <c r="D7" s="42">
        <v>0.34513888888888888</v>
      </c>
      <c r="E7" s="42">
        <f t="shared" si="0"/>
        <v>0.44996069182389936</v>
      </c>
      <c r="F7" s="42">
        <f t="shared" si="1"/>
        <v>0.55347222222222225</v>
      </c>
    </row>
    <row r="8" spans="1:6" ht="16.5" x14ac:dyDescent="0.25">
      <c r="A8" s="20">
        <v>4</v>
      </c>
      <c r="B8" s="34" t="s">
        <v>68</v>
      </c>
      <c r="C8" s="40">
        <v>1.4</v>
      </c>
      <c r="D8" s="42">
        <v>0.34583333333333333</v>
      </c>
      <c r="E8" s="42">
        <f t="shared" si="0"/>
        <v>0.4506551362683438</v>
      </c>
      <c r="F8" s="42">
        <f t="shared" si="1"/>
        <v>0.5541666666666667</v>
      </c>
    </row>
    <row r="9" spans="1:6" ht="16.5" x14ac:dyDescent="0.25">
      <c r="A9" s="20">
        <v>5</v>
      </c>
      <c r="B9" s="34" t="s">
        <v>110</v>
      </c>
      <c r="C9" s="41">
        <v>2</v>
      </c>
      <c r="D9" s="42">
        <v>0.34652777777777777</v>
      </c>
      <c r="E9" s="42">
        <f t="shared" si="0"/>
        <v>0.45134958071278825</v>
      </c>
      <c r="F9" s="42">
        <f t="shared" si="1"/>
        <v>0.55486111111111114</v>
      </c>
    </row>
    <row r="10" spans="1:6" ht="16.5" x14ac:dyDescent="0.25">
      <c r="A10" s="20">
        <v>6</v>
      </c>
      <c r="B10" s="50" t="s">
        <v>136</v>
      </c>
      <c r="C10" s="41">
        <v>2.9</v>
      </c>
      <c r="D10" s="43">
        <v>0.34722222222222221</v>
      </c>
      <c r="E10" s="42">
        <f t="shared" si="0"/>
        <v>0.45204402515723269</v>
      </c>
      <c r="F10" s="42">
        <f t="shared" si="1"/>
        <v>0.55555555555555558</v>
      </c>
    </row>
    <row r="11" spans="1:6" ht="16.5" x14ac:dyDescent="0.25">
      <c r="A11" s="20">
        <v>7</v>
      </c>
      <c r="B11" s="34" t="s">
        <v>73</v>
      </c>
      <c r="C11" s="41">
        <v>3.2</v>
      </c>
      <c r="D11" s="42">
        <v>0.34791666666666665</v>
      </c>
      <c r="E11" s="42">
        <f t="shared" si="0"/>
        <v>0.45273846960167713</v>
      </c>
      <c r="F11" s="42">
        <f t="shared" si="1"/>
        <v>0.55625000000000002</v>
      </c>
    </row>
    <row r="12" spans="1:6" ht="16.5" x14ac:dyDescent="0.25">
      <c r="A12" s="20">
        <v>8</v>
      </c>
      <c r="B12" s="34" t="s">
        <v>25</v>
      </c>
      <c r="C12" s="41">
        <v>3.5</v>
      </c>
      <c r="D12" s="42">
        <v>0.34861111111111109</v>
      </c>
      <c r="E12" s="42">
        <f t="shared" si="0"/>
        <v>0.45343291404612157</v>
      </c>
      <c r="F12" s="42">
        <f t="shared" si="1"/>
        <v>0.55694444444444446</v>
      </c>
    </row>
    <row r="13" spans="1:6" ht="16.5" x14ac:dyDescent="0.25">
      <c r="A13" s="20">
        <v>9</v>
      </c>
      <c r="B13" s="34" t="s">
        <v>78</v>
      </c>
      <c r="C13" s="39">
        <v>4</v>
      </c>
      <c r="D13" s="42">
        <v>0.34930555555555554</v>
      </c>
      <c r="E13" s="42">
        <f t="shared" si="0"/>
        <v>0.45412735849056601</v>
      </c>
      <c r="F13" s="42">
        <f t="shared" si="1"/>
        <v>0.55763888888888891</v>
      </c>
    </row>
    <row r="14" spans="1:6" ht="16.5" x14ac:dyDescent="0.25">
      <c r="A14" s="20">
        <v>10</v>
      </c>
      <c r="B14" s="34" t="s">
        <v>28</v>
      </c>
      <c r="C14" s="39">
        <v>5.0999999999999996</v>
      </c>
      <c r="D14" s="42">
        <v>0.35069444444444442</v>
      </c>
      <c r="E14" s="42">
        <f t="shared" si="0"/>
        <v>0.4555162473794549</v>
      </c>
      <c r="F14" s="42">
        <f t="shared" si="1"/>
        <v>0.55902777777777779</v>
      </c>
    </row>
    <row r="15" spans="1:6" ht="16.5" x14ac:dyDescent="0.25">
      <c r="A15" s="20">
        <v>11</v>
      </c>
      <c r="B15" s="34" t="s">
        <v>120</v>
      </c>
      <c r="C15" s="39">
        <v>5.8</v>
      </c>
      <c r="D15" s="42">
        <v>0.35138888888888886</v>
      </c>
      <c r="E15" s="42">
        <f t="shared" si="0"/>
        <v>0.45621069182389934</v>
      </c>
      <c r="F15" s="42">
        <f t="shared" si="1"/>
        <v>0.55972222222222223</v>
      </c>
    </row>
    <row r="16" spans="1:6" ht="16.5" x14ac:dyDescent="0.25">
      <c r="A16" s="20">
        <v>12</v>
      </c>
      <c r="B16" s="34" t="s">
        <v>85</v>
      </c>
      <c r="C16" s="39">
        <v>6.2</v>
      </c>
      <c r="D16" s="42">
        <v>0.35208333333333336</v>
      </c>
      <c r="E16" s="42">
        <f t="shared" si="0"/>
        <v>0.45690513626834384</v>
      </c>
      <c r="F16" s="42">
        <f t="shared" si="1"/>
        <v>0.56041666666666667</v>
      </c>
    </row>
    <row r="17" spans="1:6" ht="16.5" x14ac:dyDescent="0.25">
      <c r="A17" s="20">
        <v>13</v>
      </c>
      <c r="B17" s="50" t="s">
        <v>6</v>
      </c>
      <c r="C17" s="39">
        <v>8.1</v>
      </c>
      <c r="D17" s="42">
        <v>0.35347222222222224</v>
      </c>
      <c r="E17" s="42">
        <f t="shared" si="0"/>
        <v>0.45829402515723272</v>
      </c>
      <c r="F17" s="42">
        <f t="shared" si="1"/>
        <v>0.56180555555555556</v>
      </c>
    </row>
    <row r="18" spans="1:6" ht="16.5" x14ac:dyDescent="0.25">
      <c r="A18" s="20">
        <v>14</v>
      </c>
      <c r="B18" s="34" t="s">
        <v>79</v>
      </c>
      <c r="C18" s="39">
        <v>8.8000000000000007</v>
      </c>
      <c r="D18" s="42">
        <v>0.35416666666666669</v>
      </c>
      <c r="E18" s="42">
        <f t="shared" si="0"/>
        <v>0.45898846960167716</v>
      </c>
      <c r="F18" s="42">
        <f t="shared" si="1"/>
        <v>0.5625</v>
      </c>
    </row>
    <row r="19" spans="1:6" ht="16.5" x14ac:dyDescent="0.25">
      <c r="A19" s="20">
        <v>15</v>
      </c>
      <c r="B19" s="34" t="s">
        <v>80</v>
      </c>
      <c r="C19" s="39">
        <v>9.8000000000000007</v>
      </c>
      <c r="D19" s="42">
        <v>0.35486111111111113</v>
      </c>
      <c r="E19" s="42">
        <f t="shared" si="0"/>
        <v>0.4596829140461216</v>
      </c>
      <c r="F19" s="42">
        <f t="shared" si="1"/>
        <v>0.56319444444444444</v>
      </c>
    </row>
    <row r="20" spans="1:6" ht="16.5" x14ac:dyDescent="0.25">
      <c r="A20" s="20">
        <v>16</v>
      </c>
      <c r="B20" s="34" t="s">
        <v>81</v>
      </c>
      <c r="C20" s="39">
        <v>10.4</v>
      </c>
      <c r="D20" s="42">
        <v>0.35555555555555557</v>
      </c>
      <c r="E20" s="42">
        <f t="shared" si="0"/>
        <v>0.46037735849056605</v>
      </c>
      <c r="F20" s="42">
        <f t="shared" si="1"/>
        <v>0.56388888888888888</v>
      </c>
    </row>
    <row r="21" spans="1:6" ht="16.5" x14ac:dyDescent="0.25">
      <c r="A21" s="20">
        <v>17</v>
      </c>
      <c r="B21" s="34" t="s">
        <v>76</v>
      </c>
      <c r="C21" s="39">
        <v>11.4</v>
      </c>
      <c r="D21" s="42">
        <v>0.35625000000000001</v>
      </c>
      <c r="E21" s="42">
        <f t="shared" si="0"/>
        <v>0.46107180293501049</v>
      </c>
      <c r="F21" s="42">
        <f t="shared" si="1"/>
        <v>0.56458333333333333</v>
      </c>
    </row>
    <row r="22" spans="1:6" ht="16.5" x14ac:dyDescent="0.25">
      <c r="A22" s="20">
        <v>18</v>
      </c>
      <c r="B22" s="50" t="s">
        <v>75</v>
      </c>
      <c r="C22" s="39">
        <v>12.3</v>
      </c>
      <c r="D22" s="42">
        <v>0.35694444444444445</v>
      </c>
      <c r="E22" s="42">
        <f t="shared" si="0"/>
        <v>0.46176624737945493</v>
      </c>
      <c r="F22" s="42">
        <f t="shared" si="1"/>
        <v>0.56527777777777777</v>
      </c>
    </row>
    <row r="23" spans="1:6" ht="16.5" x14ac:dyDescent="0.25">
      <c r="A23" s="20">
        <v>19</v>
      </c>
      <c r="B23" s="34" t="s">
        <v>119</v>
      </c>
      <c r="C23" s="39">
        <v>13.2</v>
      </c>
      <c r="D23" s="42">
        <v>0.3576388888888889</v>
      </c>
      <c r="E23" s="42">
        <f t="shared" si="0"/>
        <v>0.46246069182389937</v>
      </c>
      <c r="F23" s="42">
        <f t="shared" si="1"/>
        <v>0.56597222222222221</v>
      </c>
    </row>
    <row r="24" spans="1:6" ht="16.5" x14ac:dyDescent="0.25">
      <c r="A24" s="20">
        <v>20</v>
      </c>
      <c r="B24" s="34" t="s">
        <v>45</v>
      </c>
      <c r="C24" s="39">
        <v>14.2</v>
      </c>
      <c r="D24" s="42">
        <v>0.35833333333333334</v>
      </c>
      <c r="E24" s="42">
        <f t="shared" si="0"/>
        <v>0.46315513626834381</v>
      </c>
      <c r="F24" s="42">
        <f t="shared" si="1"/>
        <v>0.56666666666666665</v>
      </c>
    </row>
    <row r="25" spans="1:6" ht="16.5" x14ac:dyDescent="0.25">
      <c r="A25" s="20">
        <v>21</v>
      </c>
      <c r="B25" s="34" t="s">
        <v>44</v>
      </c>
      <c r="C25" s="39">
        <v>14.6</v>
      </c>
      <c r="D25" s="42">
        <v>0.35902777777777778</v>
      </c>
      <c r="E25" s="42">
        <f t="shared" si="0"/>
        <v>0.46384958071278826</v>
      </c>
      <c r="F25" s="42">
        <f t="shared" si="1"/>
        <v>0.56736111111111109</v>
      </c>
    </row>
    <row r="26" spans="1:6" ht="16.5" x14ac:dyDescent="0.25">
      <c r="A26" s="20">
        <v>22</v>
      </c>
      <c r="B26" s="34" t="s">
        <v>47</v>
      </c>
      <c r="C26" s="39">
        <v>15.7</v>
      </c>
      <c r="D26" s="42">
        <v>0.36041666666666666</v>
      </c>
      <c r="E26" s="42">
        <f t="shared" si="0"/>
        <v>0.46523846960167714</v>
      </c>
      <c r="F26" s="42">
        <f t="shared" si="1"/>
        <v>0.56874999999999998</v>
      </c>
    </row>
    <row r="27" spans="1:6" ht="16.5" x14ac:dyDescent="0.25">
      <c r="A27" s="20">
        <v>23</v>
      </c>
      <c r="B27" s="50" t="s">
        <v>41</v>
      </c>
      <c r="C27" s="39">
        <v>16.2</v>
      </c>
      <c r="D27" s="43">
        <v>0.3611111111111111</v>
      </c>
      <c r="E27" s="42">
        <f t="shared" si="0"/>
        <v>0.46593291404612158</v>
      </c>
      <c r="F27" s="42">
        <f t="shared" si="1"/>
        <v>0.56944444444444442</v>
      </c>
    </row>
    <row r="28" spans="1:6" ht="16.5" x14ac:dyDescent="0.25">
      <c r="A28" s="20">
        <v>24</v>
      </c>
      <c r="B28" s="50" t="s">
        <v>74</v>
      </c>
      <c r="C28" s="39">
        <v>19.2</v>
      </c>
      <c r="D28" s="42">
        <v>0.36319444444444443</v>
      </c>
      <c r="E28" s="42">
        <f t="shared" si="0"/>
        <v>0.46801624737945491</v>
      </c>
      <c r="F28" s="42">
        <f t="shared" si="1"/>
        <v>0.57152777777777775</v>
      </c>
    </row>
    <row r="29" spans="1:6" ht="16.5" x14ac:dyDescent="0.25">
      <c r="A29" s="20">
        <v>25</v>
      </c>
      <c r="B29" s="34" t="s">
        <v>40</v>
      </c>
      <c r="C29" s="39">
        <v>20.7</v>
      </c>
      <c r="D29" s="42">
        <v>0.36458333333333331</v>
      </c>
      <c r="E29" s="42">
        <f t="shared" si="0"/>
        <v>0.46940513626834379</v>
      </c>
      <c r="F29" s="42">
        <f t="shared" si="1"/>
        <v>0.57291666666666663</v>
      </c>
    </row>
    <row r="30" spans="1:6" ht="16.5" x14ac:dyDescent="0.25">
      <c r="A30" s="20">
        <v>26</v>
      </c>
      <c r="B30" s="34" t="s">
        <v>48</v>
      </c>
      <c r="C30" s="39">
        <v>21.7</v>
      </c>
      <c r="D30" s="42">
        <v>0.36527777777777776</v>
      </c>
      <c r="E30" s="42">
        <f t="shared" si="0"/>
        <v>0.47009958071278823</v>
      </c>
      <c r="F30" s="42">
        <f t="shared" si="1"/>
        <v>0.57361111111111107</v>
      </c>
    </row>
    <row r="31" spans="1:6" ht="16.5" x14ac:dyDescent="0.25">
      <c r="A31" s="20">
        <v>27</v>
      </c>
      <c r="B31" s="34" t="s">
        <v>38</v>
      </c>
      <c r="C31" s="39">
        <v>23</v>
      </c>
      <c r="D31" s="42">
        <v>0.3659722222222222</v>
      </c>
      <c r="E31" s="42">
        <f t="shared" si="0"/>
        <v>0.47079402515723268</v>
      </c>
      <c r="F31" s="42">
        <f t="shared" si="1"/>
        <v>0.57430555555555551</v>
      </c>
    </row>
    <row r="32" spans="1:6" ht="16.5" x14ac:dyDescent="0.25">
      <c r="A32" s="20">
        <v>28</v>
      </c>
      <c r="B32" s="34" t="s">
        <v>37</v>
      </c>
      <c r="C32" s="41">
        <v>25.3</v>
      </c>
      <c r="D32" s="42">
        <v>0.36666666666666664</v>
      </c>
      <c r="E32" s="42">
        <f t="shared" si="0"/>
        <v>0.47148846960167712</v>
      </c>
      <c r="F32" s="42">
        <f t="shared" si="1"/>
        <v>0.57499999999999996</v>
      </c>
    </row>
    <row r="33" spans="1:6" ht="16.5" x14ac:dyDescent="0.25">
      <c r="A33" s="20">
        <v>29</v>
      </c>
      <c r="B33" s="34" t="s">
        <v>36</v>
      </c>
      <c r="C33" s="39">
        <v>26.8</v>
      </c>
      <c r="D33" s="42">
        <v>0.36736111111111114</v>
      </c>
      <c r="E33" s="42">
        <f t="shared" si="0"/>
        <v>0.47218291404612162</v>
      </c>
      <c r="F33" s="42">
        <f t="shared" si="1"/>
        <v>0.57569444444444451</v>
      </c>
    </row>
    <row r="34" spans="1:6" ht="16.5" x14ac:dyDescent="0.25">
      <c r="A34" s="20">
        <v>30</v>
      </c>
      <c r="B34" s="34" t="s">
        <v>7</v>
      </c>
      <c r="C34" s="39">
        <v>27.6</v>
      </c>
      <c r="D34" s="42">
        <v>0.36805555555555558</v>
      </c>
      <c r="E34" s="42">
        <f t="shared" si="0"/>
        <v>0.47287735849056606</v>
      </c>
      <c r="F34" s="42">
        <f t="shared" si="1"/>
        <v>0.57638888888888895</v>
      </c>
    </row>
    <row r="35" spans="1:6" ht="16.5" x14ac:dyDescent="0.25">
      <c r="A35" s="20">
        <v>31</v>
      </c>
      <c r="B35" s="52" t="s">
        <v>34</v>
      </c>
      <c r="C35" s="39">
        <v>28.7</v>
      </c>
      <c r="D35" s="42">
        <v>0.36944444444444446</v>
      </c>
      <c r="E35" s="42">
        <f t="shared" si="0"/>
        <v>0.47426624737945494</v>
      </c>
      <c r="F35" s="42">
        <f t="shared" si="1"/>
        <v>0.57777777777777783</v>
      </c>
    </row>
    <row r="36" spans="1:6" ht="16.5" x14ac:dyDescent="0.25">
      <c r="A36" s="20">
        <v>32</v>
      </c>
      <c r="B36" s="34" t="s">
        <v>8</v>
      </c>
      <c r="C36" s="39">
        <v>29.8</v>
      </c>
      <c r="D36" s="42">
        <v>0.37083333333333335</v>
      </c>
      <c r="E36" s="42">
        <f t="shared" si="0"/>
        <v>0.47565513626834383</v>
      </c>
      <c r="F36" s="42">
        <f t="shared" si="1"/>
        <v>0.57916666666666672</v>
      </c>
    </row>
    <row r="37" spans="1:6" ht="16.5" x14ac:dyDescent="0.25">
      <c r="A37" s="20">
        <v>33</v>
      </c>
      <c r="B37" s="34" t="s">
        <v>112</v>
      </c>
      <c r="C37" s="39">
        <v>31.7</v>
      </c>
      <c r="D37" s="42">
        <v>0.37222222222222223</v>
      </c>
      <c r="E37" s="42">
        <f t="shared" si="0"/>
        <v>0.47704402515723271</v>
      </c>
      <c r="F37" s="42">
        <f t="shared" si="1"/>
        <v>0.5805555555555556</v>
      </c>
    </row>
    <row r="38" spans="1:6" ht="16.5" x14ac:dyDescent="0.25">
      <c r="A38" s="20">
        <v>34</v>
      </c>
      <c r="B38" s="34" t="s">
        <v>33</v>
      </c>
      <c r="C38" s="39">
        <v>34.700000000000003</v>
      </c>
      <c r="D38" s="42">
        <v>0.37430555555555556</v>
      </c>
      <c r="E38" s="42">
        <f t="shared" si="0"/>
        <v>0.47912735849056604</v>
      </c>
      <c r="F38" s="42">
        <f t="shared" si="1"/>
        <v>0.58263888888888893</v>
      </c>
    </row>
    <row r="39" spans="1:6" ht="16.5" x14ac:dyDescent="0.25">
      <c r="A39" s="20">
        <v>35</v>
      </c>
      <c r="B39" s="34" t="s">
        <v>32</v>
      </c>
      <c r="C39" s="39">
        <v>36.200000000000003</v>
      </c>
      <c r="D39" s="42">
        <v>0.37569444444444444</v>
      </c>
      <c r="E39" s="42">
        <f t="shared" si="0"/>
        <v>0.48051624737945492</v>
      </c>
      <c r="F39" s="42">
        <f t="shared" si="1"/>
        <v>0.58402777777777781</v>
      </c>
    </row>
    <row r="40" spans="1:6" ht="16.5" x14ac:dyDescent="0.25">
      <c r="A40" s="20">
        <v>36</v>
      </c>
      <c r="B40" s="34" t="s">
        <v>31</v>
      </c>
      <c r="C40" s="39">
        <v>37.4</v>
      </c>
      <c r="D40" s="42">
        <v>0.37638888888888888</v>
      </c>
      <c r="E40" s="42">
        <f t="shared" si="0"/>
        <v>0.48121069182389936</v>
      </c>
      <c r="F40" s="42">
        <f t="shared" si="1"/>
        <v>0.58472222222222225</v>
      </c>
    </row>
    <row r="41" spans="1:6" ht="16.5" x14ac:dyDescent="0.25">
      <c r="A41" s="20">
        <v>37</v>
      </c>
      <c r="B41" s="34" t="s">
        <v>30</v>
      </c>
      <c r="C41" s="39">
        <v>39.4</v>
      </c>
      <c r="D41" s="42">
        <v>0.37777777777777777</v>
      </c>
      <c r="E41" s="42">
        <f t="shared" si="0"/>
        <v>0.48259958071278825</v>
      </c>
      <c r="F41" s="42">
        <f t="shared" si="1"/>
        <v>0.58611111111111114</v>
      </c>
    </row>
    <row r="42" spans="1:6" ht="16.5" x14ac:dyDescent="0.25">
      <c r="A42" s="20">
        <v>38</v>
      </c>
      <c r="B42" s="34" t="s">
        <v>29</v>
      </c>
      <c r="C42" s="39">
        <v>41</v>
      </c>
      <c r="D42" s="42">
        <v>0.37916666666666665</v>
      </c>
      <c r="E42" s="42">
        <f t="shared" si="0"/>
        <v>0.48398846960167713</v>
      </c>
      <c r="F42" s="42">
        <f t="shared" si="1"/>
        <v>0.58750000000000002</v>
      </c>
    </row>
    <row r="43" spans="1:6" ht="16.5" x14ac:dyDescent="0.25">
      <c r="A43" s="20">
        <v>39</v>
      </c>
      <c r="B43" s="34" t="s">
        <v>28</v>
      </c>
      <c r="C43" s="39">
        <v>41.9</v>
      </c>
      <c r="D43" s="42">
        <v>0.37986111111111109</v>
      </c>
      <c r="E43" s="42">
        <f t="shared" si="0"/>
        <v>0.48468291404612157</v>
      </c>
      <c r="F43" s="42">
        <f t="shared" si="1"/>
        <v>0.58819444444444446</v>
      </c>
    </row>
    <row r="44" spans="1:6" ht="16.5" x14ac:dyDescent="0.25">
      <c r="A44" s="20">
        <v>40</v>
      </c>
      <c r="B44" s="34" t="s">
        <v>77</v>
      </c>
      <c r="C44" s="39">
        <v>42.9</v>
      </c>
      <c r="D44" s="42">
        <v>0.38055555555555554</v>
      </c>
      <c r="E44" s="42">
        <f t="shared" si="0"/>
        <v>0.48537735849056601</v>
      </c>
      <c r="F44" s="42">
        <f t="shared" si="1"/>
        <v>0.58888888888888891</v>
      </c>
    </row>
    <row r="45" spans="1:6" ht="16.5" x14ac:dyDescent="0.25">
      <c r="A45" s="20">
        <v>41</v>
      </c>
      <c r="B45" s="50" t="s">
        <v>25</v>
      </c>
      <c r="C45" s="39">
        <v>43.4</v>
      </c>
      <c r="D45" s="42">
        <v>0.38124999999999998</v>
      </c>
      <c r="E45" s="42">
        <f t="shared" si="0"/>
        <v>0.48607180293501046</v>
      </c>
      <c r="F45" s="42">
        <f t="shared" si="1"/>
        <v>0.58958333333333335</v>
      </c>
    </row>
    <row r="46" spans="1:6" ht="16.5" x14ac:dyDescent="0.25">
      <c r="A46" s="20">
        <v>42</v>
      </c>
      <c r="B46" s="50" t="s">
        <v>73</v>
      </c>
      <c r="C46" s="39">
        <v>43.6</v>
      </c>
      <c r="D46" s="42">
        <v>0.38194444444444442</v>
      </c>
      <c r="E46" s="42">
        <f t="shared" si="0"/>
        <v>0.4867662473794549</v>
      </c>
      <c r="F46" s="42">
        <f t="shared" si="1"/>
        <v>0.59027777777777779</v>
      </c>
    </row>
    <row r="47" spans="1:6" ht="16.5" x14ac:dyDescent="0.25">
      <c r="A47" s="20">
        <v>43</v>
      </c>
      <c r="B47" s="50" t="s">
        <v>114</v>
      </c>
      <c r="C47" s="39">
        <v>44</v>
      </c>
      <c r="D47" s="42">
        <v>0.38263888888888886</v>
      </c>
      <c r="E47" s="42">
        <f t="shared" si="0"/>
        <v>0.48746069182389934</v>
      </c>
      <c r="F47" s="42">
        <f t="shared" si="1"/>
        <v>0.59097222222222223</v>
      </c>
    </row>
    <row r="48" spans="1:6" ht="16.5" x14ac:dyDescent="0.25">
      <c r="A48" s="20">
        <v>44</v>
      </c>
      <c r="B48" s="34" t="s">
        <v>23</v>
      </c>
      <c r="C48" s="39">
        <v>44.4</v>
      </c>
      <c r="D48" s="42">
        <v>0.38333333333333336</v>
      </c>
      <c r="E48" s="42">
        <f t="shared" si="0"/>
        <v>0.48815513626834384</v>
      </c>
      <c r="F48" s="42">
        <f t="shared" si="1"/>
        <v>0.59166666666666667</v>
      </c>
    </row>
    <row r="49" spans="1:6" ht="16.5" x14ac:dyDescent="0.25">
      <c r="A49" s="20">
        <v>45</v>
      </c>
      <c r="B49" s="34" t="s">
        <v>24</v>
      </c>
      <c r="C49" s="39">
        <v>44.8</v>
      </c>
      <c r="D49" s="42">
        <v>0.3840277777777778</v>
      </c>
      <c r="E49" s="42">
        <f t="shared" si="0"/>
        <v>0.48884958071278828</v>
      </c>
      <c r="F49" s="42">
        <f t="shared" si="1"/>
        <v>0.59236111111111112</v>
      </c>
    </row>
    <row r="50" spans="1:6" ht="16.5" x14ac:dyDescent="0.25">
      <c r="A50" s="20">
        <v>46</v>
      </c>
      <c r="B50" s="34" t="s">
        <v>111</v>
      </c>
      <c r="C50" s="44">
        <v>45.3</v>
      </c>
      <c r="D50" s="42">
        <v>0.38472222222222224</v>
      </c>
      <c r="E50" s="42">
        <f t="shared" si="0"/>
        <v>0.48954402515723272</v>
      </c>
      <c r="F50" s="42">
        <f t="shared" si="1"/>
        <v>0.59305555555555556</v>
      </c>
    </row>
    <row r="51" spans="1:6" ht="16.5" x14ac:dyDescent="0.25">
      <c r="A51" s="20">
        <v>47</v>
      </c>
      <c r="B51" s="34" t="s">
        <v>68</v>
      </c>
      <c r="C51" s="39">
        <v>45.8</v>
      </c>
      <c r="D51" s="42">
        <v>0.38541666666666669</v>
      </c>
      <c r="E51" s="42">
        <f t="shared" si="0"/>
        <v>0.49023846960167716</v>
      </c>
      <c r="F51" s="42">
        <f t="shared" si="1"/>
        <v>0.59375</v>
      </c>
    </row>
    <row r="52" spans="1:6" ht="16.5" x14ac:dyDescent="0.25">
      <c r="A52" s="20">
        <v>48</v>
      </c>
      <c r="B52" s="34" t="s">
        <v>109</v>
      </c>
      <c r="C52" s="39">
        <v>46.3</v>
      </c>
      <c r="D52" s="42">
        <v>0.38611111111111113</v>
      </c>
      <c r="E52" s="42">
        <f t="shared" si="0"/>
        <v>0.4909329140461216</v>
      </c>
      <c r="F52" s="42">
        <f t="shared" si="1"/>
        <v>0.59444444444444444</v>
      </c>
    </row>
    <row r="53" spans="1:6" ht="16.5" x14ac:dyDescent="0.25">
      <c r="A53" s="20">
        <v>49</v>
      </c>
      <c r="B53" s="34" t="s">
        <v>107</v>
      </c>
      <c r="C53" s="39">
        <v>46.6</v>
      </c>
      <c r="D53" s="42">
        <v>0.38680555555555557</v>
      </c>
      <c r="E53" s="42">
        <f t="shared" si="0"/>
        <v>0.49162735849056605</v>
      </c>
      <c r="F53" s="42">
        <f t="shared" si="1"/>
        <v>0.59513888888888888</v>
      </c>
    </row>
    <row r="54" spans="1:6" ht="16.5" x14ac:dyDescent="0.25">
      <c r="A54" s="20">
        <v>50</v>
      </c>
      <c r="B54" s="34" t="s">
        <v>69</v>
      </c>
      <c r="C54" s="44">
        <v>47</v>
      </c>
      <c r="D54" s="42">
        <v>0.38750000000000001</v>
      </c>
      <c r="E54" s="42">
        <f t="shared" si="0"/>
        <v>0.49232180293501049</v>
      </c>
      <c r="F54" s="42">
        <f t="shared" si="1"/>
        <v>0.59583333333333333</v>
      </c>
    </row>
    <row r="55" spans="1:6" x14ac:dyDescent="0.25">
      <c r="B55" s="6"/>
      <c r="C55" s="6"/>
      <c r="D55" s="15"/>
      <c r="E55" s="15"/>
      <c r="F55" s="15"/>
    </row>
  </sheetData>
  <mergeCells count="3">
    <mergeCell ref="B2:F2"/>
    <mergeCell ref="B1:F1"/>
    <mergeCell ref="D4:F4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L50"/>
  <sheetViews>
    <sheetView workbookViewId="0">
      <selection activeCell="Q30" sqref="Q30"/>
    </sheetView>
  </sheetViews>
  <sheetFormatPr defaultRowHeight="15" x14ac:dyDescent="0.25"/>
  <cols>
    <col min="1" max="4" width="9.28515625" bestFit="1" customWidth="1"/>
    <col min="5" max="5" width="0" hidden="1" customWidth="1"/>
    <col min="6" max="6" width="31.42578125" style="13" customWidth="1"/>
    <col min="7" max="7" width="0.42578125" hidden="1" customWidth="1"/>
    <col min="8" max="8" width="5.5703125" bestFit="1" customWidth="1"/>
    <col min="9" max="9" width="6.28515625" customWidth="1"/>
    <col min="10" max="10" width="5.5703125" customWidth="1"/>
    <col min="11" max="11" width="5.28515625" bestFit="1" customWidth="1"/>
  </cols>
  <sheetData>
    <row r="1" spans="1:12" ht="20.25" x14ac:dyDescent="0.3">
      <c r="B1" s="45" t="s">
        <v>105</v>
      </c>
      <c r="C1" s="45"/>
      <c r="D1" s="45"/>
      <c r="E1" s="45"/>
      <c r="F1" s="2"/>
      <c r="G1" s="2"/>
      <c r="H1" s="2"/>
      <c r="I1" s="2"/>
      <c r="J1" s="2"/>
      <c r="K1" s="3"/>
    </row>
    <row r="2" spans="1:12" ht="20.25" x14ac:dyDescent="0.3">
      <c r="B2" s="46"/>
      <c r="C2" s="47"/>
      <c r="D2" s="45" t="s">
        <v>10</v>
      </c>
      <c r="E2" s="46"/>
      <c r="F2" s="49"/>
      <c r="G2" s="63"/>
      <c r="H2" s="56"/>
      <c r="I2" s="56"/>
      <c r="J2" s="56"/>
      <c r="K2" s="3"/>
    </row>
    <row r="3" spans="1:12" ht="14.25" customHeight="1" x14ac:dyDescent="0.35">
      <c r="B3" s="46"/>
      <c r="C3" s="47"/>
      <c r="D3" s="48"/>
      <c r="E3" s="46"/>
      <c r="F3" s="49"/>
      <c r="G3" s="17"/>
      <c r="H3" s="17"/>
      <c r="I3" s="17"/>
      <c r="J3" s="17"/>
      <c r="K3" s="3"/>
    </row>
    <row r="4" spans="1:12" ht="16.5" x14ac:dyDescent="0.25">
      <c r="A4" s="35" t="s">
        <v>21</v>
      </c>
      <c r="B4" s="60" t="s">
        <v>166</v>
      </c>
      <c r="C4" s="61"/>
      <c r="D4" s="62"/>
      <c r="E4" s="44" t="s">
        <v>1</v>
      </c>
      <c r="F4" s="34" t="s">
        <v>181</v>
      </c>
      <c r="G4" s="44" t="s">
        <v>1</v>
      </c>
      <c r="H4" s="64" t="s">
        <v>180</v>
      </c>
      <c r="I4" s="65"/>
      <c r="J4" s="66"/>
      <c r="K4" s="7"/>
    </row>
    <row r="5" spans="1:12" ht="16.5" x14ac:dyDescent="0.25">
      <c r="A5" s="20">
        <v>1</v>
      </c>
      <c r="B5" s="37">
        <v>0.34375</v>
      </c>
      <c r="C5" s="37">
        <f>B5+1/6</f>
        <v>0.51041666666666663</v>
      </c>
      <c r="D5" s="38">
        <f>C5+1/6</f>
        <v>0.67708333333333326</v>
      </c>
      <c r="E5" s="44">
        <v>0</v>
      </c>
      <c r="F5" s="34" t="s">
        <v>69</v>
      </c>
      <c r="G5" s="39">
        <v>36.000000000000007</v>
      </c>
      <c r="H5" s="38">
        <f t="shared" ref="H5:H27" si="0">H6+(B6-B5)</f>
        <v>0.43819444444444444</v>
      </c>
      <c r="I5" s="38">
        <f t="shared" ref="I5:J48" si="1">H5+1/6</f>
        <v>0.60486111111111107</v>
      </c>
      <c r="J5" s="38">
        <f t="shared" si="1"/>
        <v>0.7715277777777777</v>
      </c>
      <c r="K5" s="14"/>
      <c r="L5" s="16"/>
    </row>
    <row r="6" spans="1:12" ht="16.5" x14ac:dyDescent="0.25">
      <c r="A6" s="20">
        <v>2</v>
      </c>
      <c r="B6" s="37">
        <v>0.34513888888888888</v>
      </c>
      <c r="C6" s="37">
        <f t="shared" ref="C6:D49" si="2">B6+1/6</f>
        <v>0.51180555555555551</v>
      </c>
      <c r="D6" s="38">
        <f t="shared" si="2"/>
        <v>0.67847222222222214</v>
      </c>
      <c r="E6" s="39">
        <v>1.2</v>
      </c>
      <c r="F6" s="34" t="s">
        <v>72</v>
      </c>
      <c r="G6" s="39">
        <v>34.800000000000004</v>
      </c>
      <c r="H6" s="38">
        <f t="shared" si="0"/>
        <v>0.43680555555555556</v>
      </c>
      <c r="I6" s="38">
        <f t="shared" si="1"/>
        <v>0.60347222222222219</v>
      </c>
      <c r="J6" s="38">
        <f t="shared" si="1"/>
        <v>0.77013888888888882</v>
      </c>
      <c r="K6" s="14"/>
      <c r="L6" s="16"/>
    </row>
    <row r="7" spans="1:12" ht="16.5" x14ac:dyDescent="0.25">
      <c r="A7" s="20">
        <v>3</v>
      </c>
      <c r="B7" s="37">
        <v>0.34583333333333333</v>
      </c>
      <c r="C7" s="37">
        <f t="shared" si="2"/>
        <v>0.51249999999999996</v>
      </c>
      <c r="D7" s="38">
        <f t="shared" si="2"/>
        <v>0.67916666666666659</v>
      </c>
      <c r="E7" s="39">
        <v>1.6</v>
      </c>
      <c r="F7" s="34" t="s">
        <v>108</v>
      </c>
      <c r="G7" s="39">
        <v>34.400000000000006</v>
      </c>
      <c r="H7" s="38">
        <f t="shared" si="0"/>
        <v>0.43611111111111112</v>
      </c>
      <c r="I7" s="38">
        <f t="shared" si="1"/>
        <v>0.60277777777777775</v>
      </c>
      <c r="J7" s="38">
        <f t="shared" si="1"/>
        <v>0.76944444444444438</v>
      </c>
      <c r="K7" s="14"/>
      <c r="L7" s="16"/>
    </row>
    <row r="8" spans="1:12" ht="16.5" x14ac:dyDescent="0.25">
      <c r="A8" s="20">
        <v>4</v>
      </c>
      <c r="B8" s="37">
        <v>0.34652777777777777</v>
      </c>
      <c r="C8" s="37">
        <f t="shared" si="2"/>
        <v>0.5131944444444444</v>
      </c>
      <c r="D8" s="38">
        <f t="shared" si="2"/>
        <v>0.67986111111111103</v>
      </c>
      <c r="E8" s="44">
        <v>2.1</v>
      </c>
      <c r="F8" s="34" t="s">
        <v>68</v>
      </c>
      <c r="G8" s="39">
        <v>33.900000000000006</v>
      </c>
      <c r="H8" s="38">
        <f t="shared" si="0"/>
        <v>0.43541666666666667</v>
      </c>
      <c r="I8" s="38">
        <f t="shared" si="1"/>
        <v>0.6020833333333333</v>
      </c>
      <c r="J8" s="38">
        <f t="shared" si="1"/>
        <v>0.76874999999999993</v>
      </c>
      <c r="K8" s="14"/>
      <c r="L8" s="16"/>
    </row>
    <row r="9" spans="1:12" ht="16.5" x14ac:dyDescent="0.25">
      <c r="A9" s="20">
        <v>5</v>
      </c>
      <c r="B9" s="37">
        <v>0.34791666666666665</v>
      </c>
      <c r="C9" s="37">
        <f t="shared" si="2"/>
        <v>0.51458333333333328</v>
      </c>
      <c r="D9" s="38">
        <f t="shared" si="2"/>
        <v>0.68124999999999991</v>
      </c>
      <c r="E9" s="39">
        <v>2.7</v>
      </c>
      <c r="F9" s="34" t="s">
        <v>102</v>
      </c>
      <c r="G9" s="39">
        <v>33.300000000000004</v>
      </c>
      <c r="H9" s="38">
        <f t="shared" si="0"/>
        <v>0.43402777777777779</v>
      </c>
      <c r="I9" s="38">
        <f t="shared" si="1"/>
        <v>0.60069444444444442</v>
      </c>
      <c r="J9" s="38">
        <f t="shared" si="1"/>
        <v>0.76736111111111105</v>
      </c>
      <c r="K9" s="14"/>
      <c r="L9" s="16"/>
    </row>
    <row r="10" spans="1:12" ht="16.5" x14ac:dyDescent="0.25">
      <c r="A10" s="20">
        <v>6</v>
      </c>
      <c r="B10" s="37">
        <v>0.34861111111111109</v>
      </c>
      <c r="C10" s="37">
        <f t="shared" si="2"/>
        <v>0.51527777777777772</v>
      </c>
      <c r="D10" s="38">
        <f t="shared" si="2"/>
        <v>0.68194444444444435</v>
      </c>
      <c r="E10" s="39">
        <v>3.3</v>
      </c>
      <c r="F10" s="34" t="s">
        <v>49</v>
      </c>
      <c r="G10" s="39">
        <v>32.700000000000003</v>
      </c>
      <c r="H10" s="38">
        <f t="shared" si="0"/>
        <v>0.43333333333333335</v>
      </c>
      <c r="I10" s="38">
        <f t="shared" si="1"/>
        <v>0.6</v>
      </c>
      <c r="J10" s="38">
        <f t="shared" si="1"/>
        <v>0.76666666666666661</v>
      </c>
      <c r="K10" s="14"/>
      <c r="L10" s="16"/>
    </row>
    <row r="11" spans="1:12" ht="16.5" x14ac:dyDescent="0.25">
      <c r="A11" s="20">
        <v>7</v>
      </c>
      <c r="B11" s="37">
        <v>0.35</v>
      </c>
      <c r="C11" s="37">
        <f t="shared" si="2"/>
        <v>0.51666666666666661</v>
      </c>
      <c r="D11" s="38">
        <f t="shared" si="2"/>
        <v>0.68333333333333324</v>
      </c>
      <c r="E11" s="39">
        <v>4.5</v>
      </c>
      <c r="F11" s="34" t="s">
        <v>121</v>
      </c>
      <c r="G11" s="39">
        <v>31.500000000000004</v>
      </c>
      <c r="H11" s="38">
        <f t="shared" si="0"/>
        <v>0.43194444444444446</v>
      </c>
      <c r="I11" s="38">
        <f t="shared" si="1"/>
        <v>0.59861111111111109</v>
      </c>
      <c r="J11" s="38">
        <f t="shared" si="1"/>
        <v>0.76527777777777772</v>
      </c>
      <c r="K11" s="14"/>
      <c r="L11" s="16"/>
    </row>
    <row r="12" spans="1:12" ht="16.5" x14ac:dyDescent="0.25">
      <c r="A12" s="20">
        <v>8</v>
      </c>
      <c r="B12" s="37">
        <v>0.35138888888888886</v>
      </c>
      <c r="C12" s="37">
        <f t="shared" si="2"/>
        <v>0.51805555555555549</v>
      </c>
      <c r="D12" s="38">
        <f t="shared" si="2"/>
        <v>0.68472222222222212</v>
      </c>
      <c r="E12" s="39">
        <v>4.7</v>
      </c>
      <c r="F12" s="34" t="s">
        <v>11</v>
      </c>
      <c r="G12" s="39">
        <v>31.300000000000004</v>
      </c>
      <c r="H12" s="38">
        <f t="shared" si="0"/>
        <v>0.43055555555555558</v>
      </c>
      <c r="I12" s="38">
        <f t="shared" si="1"/>
        <v>0.59722222222222221</v>
      </c>
      <c r="J12" s="38">
        <f t="shared" si="1"/>
        <v>0.76388888888888884</v>
      </c>
      <c r="K12" s="14"/>
      <c r="L12" s="16"/>
    </row>
    <row r="13" spans="1:12" ht="16.5" x14ac:dyDescent="0.25">
      <c r="A13" s="20">
        <v>9</v>
      </c>
      <c r="B13" s="37">
        <v>0.3527777777777778</v>
      </c>
      <c r="C13" s="37">
        <f t="shared" si="2"/>
        <v>0.51944444444444449</v>
      </c>
      <c r="D13" s="38">
        <f t="shared" si="2"/>
        <v>0.68611111111111112</v>
      </c>
      <c r="E13" s="39">
        <v>7.8</v>
      </c>
      <c r="F13" s="34" t="s">
        <v>57</v>
      </c>
      <c r="G13" s="39">
        <v>28.200000000000003</v>
      </c>
      <c r="H13" s="38">
        <f t="shared" si="0"/>
        <v>0.42916666666666664</v>
      </c>
      <c r="I13" s="38">
        <f t="shared" si="1"/>
        <v>0.59583333333333333</v>
      </c>
      <c r="J13" s="38">
        <f t="shared" si="1"/>
        <v>0.76249999999999996</v>
      </c>
      <c r="K13" s="14"/>
      <c r="L13" s="16"/>
    </row>
    <row r="14" spans="1:12" ht="16.5" x14ac:dyDescent="0.25">
      <c r="A14" s="20">
        <v>10</v>
      </c>
      <c r="B14" s="37">
        <v>0.35347222222222224</v>
      </c>
      <c r="C14" s="37">
        <f t="shared" si="2"/>
        <v>0.52013888888888893</v>
      </c>
      <c r="D14" s="38">
        <f t="shared" si="2"/>
        <v>0.68680555555555556</v>
      </c>
      <c r="E14" s="39">
        <v>8.6999999999999993</v>
      </c>
      <c r="F14" s="34" t="s">
        <v>58</v>
      </c>
      <c r="G14" s="39">
        <v>27.300000000000004</v>
      </c>
      <c r="H14" s="38">
        <f t="shared" si="0"/>
        <v>0.4284722222222222</v>
      </c>
      <c r="I14" s="38">
        <f t="shared" si="1"/>
        <v>0.59513888888888888</v>
      </c>
      <c r="J14" s="38">
        <f t="shared" si="1"/>
        <v>0.76180555555555551</v>
      </c>
      <c r="K14" s="14"/>
      <c r="L14" s="16"/>
    </row>
    <row r="15" spans="1:12" ht="16.5" x14ac:dyDescent="0.25">
      <c r="A15" s="20">
        <v>11</v>
      </c>
      <c r="B15" s="37">
        <v>0.35486111111111113</v>
      </c>
      <c r="C15" s="37">
        <f t="shared" si="2"/>
        <v>0.52152777777777781</v>
      </c>
      <c r="D15" s="38">
        <f t="shared" si="2"/>
        <v>0.68819444444444444</v>
      </c>
      <c r="E15" s="39">
        <v>9.6999999999999993</v>
      </c>
      <c r="F15" s="34" t="s">
        <v>59</v>
      </c>
      <c r="G15" s="39">
        <v>26.300000000000004</v>
      </c>
      <c r="H15" s="38">
        <f t="shared" si="0"/>
        <v>0.42708333333333331</v>
      </c>
      <c r="I15" s="38">
        <f t="shared" si="1"/>
        <v>0.59375</v>
      </c>
      <c r="J15" s="38">
        <f t="shared" si="1"/>
        <v>0.76041666666666663</v>
      </c>
      <c r="K15" s="14"/>
      <c r="L15" s="16"/>
    </row>
    <row r="16" spans="1:12" ht="16.5" x14ac:dyDescent="0.25">
      <c r="A16" s="20">
        <v>12</v>
      </c>
      <c r="B16" s="37">
        <v>0.35625000000000001</v>
      </c>
      <c r="C16" s="37">
        <f t="shared" si="2"/>
        <v>0.5229166666666667</v>
      </c>
      <c r="D16" s="38">
        <f t="shared" si="2"/>
        <v>0.68958333333333333</v>
      </c>
      <c r="E16" s="39">
        <v>11.2</v>
      </c>
      <c r="F16" s="34" t="s">
        <v>12</v>
      </c>
      <c r="G16" s="39">
        <v>24.800000000000004</v>
      </c>
      <c r="H16" s="38">
        <f t="shared" si="0"/>
        <v>0.42569444444444443</v>
      </c>
      <c r="I16" s="38">
        <f t="shared" si="1"/>
        <v>0.59236111111111112</v>
      </c>
      <c r="J16" s="38">
        <f t="shared" si="1"/>
        <v>0.75902777777777775</v>
      </c>
      <c r="K16" s="14"/>
      <c r="L16" s="16"/>
    </row>
    <row r="17" spans="1:12" ht="16.5" x14ac:dyDescent="0.25">
      <c r="A17" s="20">
        <v>13</v>
      </c>
      <c r="B17" s="37">
        <v>0.35694444444444445</v>
      </c>
      <c r="C17" s="37">
        <f t="shared" si="2"/>
        <v>0.52361111111111114</v>
      </c>
      <c r="D17" s="38">
        <f t="shared" si="2"/>
        <v>0.69027777777777777</v>
      </c>
      <c r="E17" s="39">
        <v>11.9</v>
      </c>
      <c r="F17" s="34" t="s">
        <v>60</v>
      </c>
      <c r="G17" s="39">
        <v>24.1</v>
      </c>
      <c r="H17" s="38">
        <f t="shared" si="0"/>
        <v>0.42499999999999999</v>
      </c>
      <c r="I17" s="38">
        <f t="shared" si="1"/>
        <v>0.59166666666666667</v>
      </c>
      <c r="J17" s="38">
        <f t="shared" si="1"/>
        <v>0.7583333333333333</v>
      </c>
      <c r="K17" s="14"/>
      <c r="L17" s="16"/>
    </row>
    <row r="18" spans="1:12" ht="16.5" x14ac:dyDescent="0.25">
      <c r="A18" s="20">
        <v>14</v>
      </c>
      <c r="B18" s="37">
        <v>0.35833333333333334</v>
      </c>
      <c r="C18" s="37">
        <f t="shared" si="2"/>
        <v>0.52500000000000002</v>
      </c>
      <c r="D18" s="38">
        <f t="shared" si="2"/>
        <v>0.69166666666666665</v>
      </c>
      <c r="E18" s="39">
        <v>13</v>
      </c>
      <c r="F18" s="34" t="s">
        <v>123</v>
      </c>
      <c r="G18" s="39">
        <v>23</v>
      </c>
      <c r="H18" s="38">
        <f t="shared" si="0"/>
        <v>0.4236111111111111</v>
      </c>
      <c r="I18" s="38">
        <f t="shared" si="1"/>
        <v>0.59027777777777779</v>
      </c>
      <c r="J18" s="38">
        <f t="shared" si="1"/>
        <v>0.75694444444444442</v>
      </c>
      <c r="K18" s="14"/>
      <c r="L18" s="16"/>
    </row>
    <row r="19" spans="1:12" ht="16.5" x14ac:dyDescent="0.25">
      <c r="A19" s="20">
        <v>15</v>
      </c>
      <c r="B19" s="37">
        <v>0.35972222222222222</v>
      </c>
      <c r="C19" s="37">
        <f t="shared" si="2"/>
        <v>0.52638888888888891</v>
      </c>
      <c r="D19" s="38">
        <f t="shared" si="2"/>
        <v>0.69305555555555554</v>
      </c>
      <c r="E19" s="39">
        <v>14.2</v>
      </c>
      <c r="F19" s="34" t="s">
        <v>50</v>
      </c>
      <c r="G19" s="39">
        <v>21.8</v>
      </c>
      <c r="H19" s="38">
        <f t="shared" si="0"/>
        <v>0.42222222222222222</v>
      </c>
      <c r="I19" s="38">
        <f t="shared" si="1"/>
        <v>0.58888888888888891</v>
      </c>
      <c r="J19" s="38">
        <f t="shared" si="1"/>
        <v>0.75555555555555554</v>
      </c>
      <c r="K19" s="14"/>
      <c r="L19" s="16"/>
    </row>
    <row r="20" spans="1:12" ht="16.5" x14ac:dyDescent="0.25">
      <c r="A20" s="20">
        <v>16</v>
      </c>
      <c r="B20" s="37">
        <v>0.36041666666666666</v>
      </c>
      <c r="C20" s="37">
        <f t="shared" si="2"/>
        <v>0.52708333333333335</v>
      </c>
      <c r="D20" s="38">
        <f t="shared" si="2"/>
        <v>0.69374999999999998</v>
      </c>
      <c r="E20" s="39">
        <v>15.3</v>
      </c>
      <c r="F20" s="34" t="s">
        <v>51</v>
      </c>
      <c r="G20" s="39">
        <v>20.7</v>
      </c>
      <c r="H20" s="38">
        <f t="shared" si="0"/>
        <v>0.42152777777777778</v>
      </c>
      <c r="I20" s="38">
        <f t="shared" si="1"/>
        <v>0.58819444444444446</v>
      </c>
      <c r="J20" s="38">
        <f t="shared" si="1"/>
        <v>0.75486111111111109</v>
      </c>
      <c r="K20" s="14"/>
      <c r="L20" s="16"/>
    </row>
    <row r="21" spans="1:12" ht="16.5" x14ac:dyDescent="0.25">
      <c r="A21" s="20">
        <v>17</v>
      </c>
      <c r="B21" s="37">
        <v>0.36180555555555555</v>
      </c>
      <c r="C21" s="37">
        <f t="shared" si="2"/>
        <v>0.52847222222222223</v>
      </c>
      <c r="D21" s="38">
        <f t="shared" si="2"/>
        <v>0.69513888888888886</v>
      </c>
      <c r="E21" s="39">
        <v>16.899999999999999</v>
      </c>
      <c r="F21" s="34" t="s">
        <v>52</v>
      </c>
      <c r="G21" s="39">
        <v>19.100000000000001</v>
      </c>
      <c r="H21" s="38">
        <f t="shared" si="0"/>
        <v>0.4201388888888889</v>
      </c>
      <c r="I21" s="38">
        <f t="shared" si="1"/>
        <v>0.58680555555555558</v>
      </c>
      <c r="J21" s="38">
        <f t="shared" si="1"/>
        <v>0.75347222222222221</v>
      </c>
      <c r="K21" s="14"/>
      <c r="L21" s="16"/>
    </row>
    <row r="22" spans="1:12" ht="16.5" x14ac:dyDescent="0.25">
      <c r="A22" s="20">
        <v>18</v>
      </c>
      <c r="B22" s="37">
        <v>0.36249999999999999</v>
      </c>
      <c r="C22" s="37">
        <f t="shared" si="2"/>
        <v>0.52916666666666667</v>
      </c>
      <c r="D22" s="38">
        <f t="shared" si="2"/>
        <v>0.6958333333333333</v>
      </c>
      <c r="E22" s="39">
        <v>17.399999999999999</v>
      </c>
      <c r="F22" s="34" t="s">
        <v>127</v>
      </c>
      <c r="G22" s="39">
        <v>18.600000000000001</v>
      </c>
      <c r="H22" s="38">
        <f t="shared" si="0"/>
        <v>0.41944444444444445</v>
      </c>
      <c r="I22" s="38">
        <f t="shared" si="1"/>
        <v>0.58611111111111114</v>
      </c>
      <c r="J22" s="38">
        <f t="shared" si="1"/>
        <v>0.75277777777777777</v>
      </c>
      <c r="K22" s="14"/>
      <c r="L22" s="16"/>
    </row>
    <row r="23" spans="1:12" ht="16.5" x14ac:dyDescent="0.25">
      <c r="A23" s="20">
        <v>19</v>
      </c>
      <c r="B23" s="37">
        <v>0.36319444444444443</v>
      </c>
      <c r="C23" s="37">
        <f t="shared" si="2"/>
        <v>0.52986111111111112</v>
      </c>
      <c r="D23" s="38">
        <f t="shared" si="2"/>
        <v>0.69652777777777775</v>
      </c>
      <c r="E23" s="39">
        <v>18.5</v>
      </c>
      <c r="F23" s="34" t="s">
        <v>82</v>
      </c>
      <c r="G23" s="39">
        <v>17.5</v>
      </c>
      <c r="H23" s="38">
        <f t="shared" si="0"/>
        <v>0.41875000000000001</v>
      </c>
      <c r="I23" s="38">
        <f t="shared" si="1"/>
        <v>0.5854166666666667</v>
      </c>
      <c r="J23" s="38">
        <f t="shared" si="1"/>
        <v>0.75208333333333333</v>
      </c>
      <c r="K23" s="14"/>
      <c r="L23" s="16"/>
    </row>
    <row r="24" spans="1:12" ht="16.5" x14ac:dyDescent="0.25">
      <c r="A24" s="20">
        <v>20</v>
      </c>
      <c r="B24" s="37">
        <v>0.36388888888888887</v>
      </c>
      <c r="C24" s="37">
        <f t="shared" si="2"/>
        <v>0.53055555555555556</v>
      </c>
      <c r="D24" s="38">
        <f t="shared" si="2"/>
        <v>0.69722222222222219</v>
      </c>
      <c r="E24" s="39">
        <v>19.3</v>
      </c>
      <c r="F24" s="34" t="s">
        <v>11</v>
      </c>
      <c r="G24" s="39">
        <v>16.7</v>
      </c>
      <c r="H24" s="38">
        <f t="shared" si="0"/>
        <v>0.41805555555555557</v>
      </c>
      <c r="I24" s="38">
        <f t="shared" si="1"/>
        <v>0.58472222222222225</v>
      </c>
      <c r="J24" s="38">
        <f t="shared" si="1"/>
        <v>0.75138888888888888</v>
      </c>
      <c r="K24" s="14"/>
      <c r="L24" s="16"/>
    </row>
    <row r="25" spans="1:12" ht="16.5" x14ac:dyDescent="0.25">
      <c r="A25" s="20">
        <v>21</v>
      </c>
      <c r="B25" s="37">
        <v>0.36458333333333331</v>
      </c>
      <c r="C25" s="37">
        <f t="shared" si="2"/>
        <v>0.53125</v>
      </c>
      <c r="D25" s="38">
        <f t="shared" si="2"/>
        <v>0.69791666666666663</v>
      </c>
      <c r="E25" s="39">
        <v>19.600000000000001</v>
      </c>
      <c r="F25" s="34" t="s">
        <v>121</v>
      </c>
      <c r="G25" s="39">
        <v>16.399999999999999</v>
      </c>
      <c r="H25" s="38">
        <f t="shared" si="0"/>
        <v>0.41736111111111113</v>
      </c>
      <c r="I25" s="38">
        <f t="shared" si="1"/>
        <v>0.58402777777777781</v>
      </c>
      <c r="J25" s="38">
        <f t="shared" si="1"/>
        <v>0.75069444444444444</v>
      </c>
      <c r="K25" s="14"/>
      <c r="L25" s="16"/>
    </row>
    <row r="26" spans="1:12" ht="16.5" x14ac:dyDescent="0.25">
      <c r="A26" s="20">
        <v>22</v>
      </c>
      <c r="B26" s="37">
        <v>0.36527777777777776</v>
      </c>
      <c r="C26" s="37">
        <f t="shared" si="2"/>
        <v>0.53194444444444444</v>
      </c>
      <c r="D26" s="38">
        <f t="shared" si="2"/>
        <v>0.69861111111111107</v>
      </c>
      <c r="E26" s="39">
        <v>20.8</v>
      </c>
      <c r="F26" s="34" t="s">
        <v>49</v>
      </c>
      <c r="G26" s="39">
        <v>15.2</v>
      </c>
      <c r="H26" s="38">
        <f t="shared" si="0"/>
        <v>0.41666666666666669</v>
      </c>
      <c r="I26" s="38">
        <f t="shared" si="1"/>
        <v>0.58333333333333337</v>
      </c>
      <c r="J26" s="38">
        <f t="shared" si="1"/>
        <v>0.75</v>
      </c>
      <c r="K26" s="14"/>
      <c r="L26" s="16"/>
    </row>
    <row r="27" spans="1:12" ht="16.5" x14ac:dyDescent="0.25">
      <c r="A27" s="20">
        <v>23</v>
      </c>
      <c r="B27" s="37">
        <v>0.36666666666666664</v>
      </c>
      <c r="C27" s="37">
        <f t="shared" si="2"/>
        <v>0.53333333333333333</v>
      </c>
      <c r="D27" s="38">
        <f t="shared" si="2"/>
        <v>0.7</v>
      </c>
      <c r="E27" s="39">
        <v>21.4</v>
      </c>
      <c r="F27" s="34" t="s">
        <v>53</v>
      </c>
      <c r="G27" s="39">
        <v>14.600000000000001</v>
      </c>
      <c r="H27" s="38">
        <f t="shared" si="0"/>
        <v>0.4152777777777778</v>
      </c>
      <c r="I27" s="38">
        <f t="shared" si="1"/>
        <v>0.58194444444444449</v>
      </c>
      <c r="J27" s="38">
        <f t="shared" si="1"/>
        <v>0.74861111111111112</v>
      </c>
      <c r="K27" s="14"/>
      <c r="L27" s="16"/>
    </row>
    <row r="28" spans="1:12" ht="16.5" x14ac:dyDescent="0.25">
      <c r="A28" s="20">
        <v>24</v>
      </c>
      <c r="B28" s="37">
        <v>0.36805555555555558</v>
      </c>
      <c r="C28" s="37">
        <f t="shared" si="2"/>
        <v>0.53472222222222221</v>
      </c>
      <c r="D28" s="38">
        <f t="shared" si="2"/>
        <v>0.70138888888888884</v>
      </c>
      <c r="E28" s="44">
        <v>22</v>
      </c>
      <c r="F28" s="34" t="s">
        <v>68</v>
      </c>
      <c r="G28" s="39">
        <v>14</v>
      </c>
      <c r="H28" s="38">
        <v>0.41388888888888886</v>
      </c>
      <c r="I28" s="38">
        <f t="shared" si="1"/>
        <v>0.58055555555555549</v>
      </c>
      <c r="J28" s="38">
        <f t="shared" si="1"/>
        <v>0.74722222222222212</v>
      </c>
      <c r="K28" s="14"/>
      <c r="L28" s="16"/>
    </row>
    <row r="29" spans="1:12" ht="16.5" x14ac:dyDescent="0.25">
      <c r="A29" s="20">
        <v>25</v>
      </c>
      <c r="B29" s="37">
        <v>0.36944444444444446</v>
      </c>
      <c r="C29" s="37">
        <f t="shared" si="2"/>
        <v>0.53611111111111109</v>
      </c>
      <c r="D29" s="38">
        <f t="shared" si="2"/>
        <v>0.70277777777777772</v>
      </c>
      <c r="E29" s="39">
        <v>23.5</v>
      </c>
      <c r="F29" s="34" t="s">
        <v>13</v>
      </c>
      <c r="G29" s="39" t="s">
        <v>101</v>
      </c>
      <c r="H29" s="38" t="s">
        <v>101</v>
      </c>
      <c r="I29" s="38" t="s">
        <v>101</v>
      </c>
      <c r="J29" s="38" t="s">
        <v>101</v>
      </c>
      <c r="K29" s="8"/>
      <c r="L29" s="16"/>
    </row>
    <row r="30" spans="1:12" ht="16.5" x14ac:dyDescent="0.25">
      <c r="A30" s="20" t="s">
        <v>101</v>
      </c>
      <c r="B30" s="37" t="s">
        <v>101</v>
      </c>
      <c r="C30" s="37" t="s">
        <v>101</v>
      </c>
      <c r="D30" s="38" t="s">
        <v>101</v>
      </c>
      <c r="E30" s="39" t="s">
        <v>101</v>
      </c>
      <c r="F30" s="34" t="s">
        <v>61</v>
      </c>
      <c r="G30" s="39">
        <v>13</v>
      </c>
      <c r="H30" s="38">
        <v>0.41249999999999998</v>
      </c>
      <c r="I30" s="38">
        <f t="shared" si="1"/>
        <v>0.57916666666666661</v>
      </c>
      <c r="J30" s="38">
        <f t="shared" ref="J30:J48" si="3">I30+1/6</f>
        <v>0.74583333333333324</v>
      </c>
      <c r="K30" s="14"/>
      <c r="L30" s="16"/>
    </row>
    <row r="31" spans="1:12" ht="16.5" x14ac:dyDescent="0.25">
      <c r="A31" s="20">
        <v>27</v>
      </c>
      <c r="B31" s="37">
        <v>0.37083333333333335</v>
      </c>
      <c r="C31" s="37">
        <f t="shared" si="2"/>
        <v>0.53749999999999998</v>
      </c>
      <c r="D31" s="38">
        <f t="shared" ref="D31:D49" si="4">C31+1/6</f>
        <v>0.70416666666666661</v>
      </c>
      <c r="E31" s="39">
        <v>25</v>
      </c>
      <c r="F31" s="34" t="s">
        <v>83</v>
      </c>
      <c r="G31" s="39">
        <v>11</v>
      </c>
      <c r="H31" s="38">
        <f t="shared" ref="H31:H48" si="5">H32+(B32-B31)</f>
        <v>0.41041666666666665</v>
      </c>
      <c r="I31" s="38">
        <f t="shared" si="1"/>
        <v>0.57708333333333328</v>
      </c>
      <c r="J31" s="38">
        <f t="shared" si="3"/>
        <v>0.74374999999999991</v>
      </c>
      <c r="K31" s="14"/>
      <c r="L31" s="16"/>
    </row>
    <row r="32" spans="1:12" ht="16.5" x14ac:dyDescent="0.25">
      <c r="A32" s="20">
        <v>28</v>
      </c>
      <c r="B32" s="37">
        <v>0.37152777777777779</v>
      </c>
      <c r="C32" s="37">
        <f t="shared" si="2"/>
        <v>0.53819444444444442</v>
      </c>
      <c r="D32" s="38">
        <f t="shared" si="4"/>
        <v>0.70486111111111105</v>
      </c>
      <c r="E32" s="39">
        <v>25.6</v>
      </c>
      <c r="F32" s="34" t="s">
        <v>84</v>
      </c>
      <c r="G32" s="39">
        <v>10.399999999999999</v>
      </c>
      <c r="H32" s="38">
        <f t="shared" si="5"/>
        <v>0.40972222222222221</v>
      </c>
      <c r="I32" s="38">
        <f t="shared" si="1"/>
        <v>0.57638888888888884</v>
      </c>
      <c r="J32" s="38">
        <f t="shared" si="3"/>
        <v>0.74305555555555547</v>
      </c>
      <c r="K32" s="14"/>
      <c r="L32" s="16"/>
    </row>
    <row r="33" spans="1:12" ht="16.5" x14ac:dyDescent="0.25">
      <c r="A33" s="20">
        <v>29</v>
      </c>
      <c r="B33" s="37">
        <v>0.37222222222222223</v>
      </c>
      <c r="C33" s="37">
        <f t="shared" si="2"/>
        <v>0.53888888888888886</v>
      </c>
      <c r="D33" s="38">
        <f t="shared" si="4"/>
        <v>0.70555555555555549</v>
      </c>
      <c r="E33" s="41">
        <v>26.5</v>
      </c>
      <c r="F33" s="34" t="s">
        <v>14</v>
      </c>
      <c r="G33" s="39">
        <v>9.5</v>
      </c>
      <c r="H33" s="38">
        <f t="shared" si="5"/>
        <v>0.40902777777777777</v>
      </c>
      <c r="I33" s="38">
        <f t="shared" si="1"/>
        <v>0.5756944444444444</v>
      </c>
      <c r="J33" s="38">
        <f t="shared" si="3"/>
        <v>0.74236111111111103</v>
      </c>
      <c r="K33" s="14"/>
      <c r="L33" s="16"/>
    </row>
    <row r="34" spans="1:12" ht="16.5" x14ac:dyDescent="0.25">
      <c r="A34" s="20">
        <v>30</v>
      </c>
      <c r="B34" s="37">
        <v>0.37361111111111112</v>
      </c>
      <c r="C34" s="37">
        <f t="shared" si="2"/>
        <v>0.54027777777777775</v>
      </c>
      <c r="D34" s="38">
        <f t="shared" si="4"/>
        <v>0.70694444444444438</v>
      </c>
      <c r="E34" s="39">
        <v>27.7</v>
      </c>
      <c r="F34" s="34" t="s">
        <v>85</v>
      </c>
      <c r="G34" s="39">
        <v>8.3000000000000007</v>
      </c>
      <c r="H34" s="38">
        <f t="shared" si="5"/>
        <v>0.40763888888888888</v>
      </c>
      <c r="I34" s="38">
        <f t="shared" si="1"/>
        <v>0.57430555555555551</v>
      </c>
      <c r="J34" s="38">
        <f t="shared" si="3"/>
        <v>0.74097222222222214</v>
      </c>
      <c r="K34" s="14"/>
      <c r="L34" s="16"/>
    </row>
    <row r="35" spans="1:12" ht="16.5" x14ac:dyDescent="0.25">
      <c r="A35" s="20">
        <v>31</v>
      </c>
      <c r="B35" s="37">
        <v>0.37430555555555556</v>
      </c>
      <c r="C35" s="37">
        <f t="shared" si="2"/>
        <v>0.54097222222222219</v>
      </c>
      <c r="D35" s="38">
        <f t="shared" si="4"/>
        <v>0.70763888888888882</v>
      </c>
      <c r="E35" s="39">
        <v>28.2</v>
      </c>
      <c r="F35" s="34" t="s">
        <v>120</v>
      </c>
      <c r="G35" s="39">
        <v>7.8000000000000007</v>
      </c>
      <c r="H35" s="38">
        <f t="shared" si="5"/>
        <v>0.40694444444444444</v>
      </c>
      <c r="I35" s="38">
        <f t="shared" si="1"/>
        <v>0.57361111111111107</v>
      </c>
      <c r="J35" s="38">
        <f t="shared" si="3"/>
        <v>0.7402777777777777</v>
      </c>
      <c r="K35" s="14"/>
      <c r="L35" s="16"/>
    </row>
    <row r="36" spans="1:12" ht="16.5" x14ac:dyDescent="0.25">
      <c r="A36" s="20">
        <v>32</v>
      </c>
      <c r="B36" s="37">
        <v>0.375</v>
      </c>
      <c r="C36" s="37">
        <f t="shared" si="2"/>
        <v>0.54166666666666663</v>
      </c>
      <c r="D36" s="38">
        <f t="shared" si="4"/>
        <v>0.70833333333333326</v>
      </c>
      <c r="E36" s="39">
        <v>28.8</v>
      </c>
      <c r="F36" s="34" t="s">
        <v>124</v>
      </c>
      <c r="G36" s="39">
        <v>7.1999999999999993</v>
      </c>
      <c r="H36" s="38">
        <f t="shared" si="5"/>
        <v>0.40625</v>
      </c>
      <c r="I36" s="38">
        <f t="shared" si="1"/>
        <v>0.57291666666666663</v>
      </c>
      <c r="J36" s="38">
        <f t="shared" si="3"/>
        <v>0.73958333333333326</v>
      </c>
      <c r="K36" s="14"/>
      <c r="L36" s="16"/>
    </row>
    <row r="37" spans="1:12" ht="16.5" x14ac:dyDescent="0.25">
      <c r="A37" s="20">
        <v>33</v>
      </c>
      <c r="B37" s="37">
        <v>0.37569444444444444</v>
      </c>
      <c r="C37" s="37">
        <f t="shared" si="2"/>
        <v>0.54236111111111107</v>
      </c>
      <c r="D37" s="38">
        <f t="shared" si="4"/>
        <v>0.7090277777777777</v>
      </c>
      <c r="E37" s="39">
        <v>29.2</v>
      </c>
      <c r="F37" s="34" t="s">
        <v>125</v>
      </c>
      <c r="G37" s="39">
        <v>6.8000000000000007</v>
      </c>
      <c r="H37" s="38">
        <f t="shared" si="5"/>
        <v>0.40555555555555556</v>
      </c>
      <c r="I37" s="38">
        <f t="shared" si="1"/>
        <v>0.57222222222222219</v>
      </c>
      <c r="J37" s="38">
        <f t="shared" si="3"/>
        <v>0.73888888888888882</v>
      </c>
      <c r="K37" s="14"/>
      <c r="L37" s="16"/>
    </row>
    <row r="38" spans="1:12" ht="16.5" x14ac:dyDescent="0.25">
      <c r="A38" s="20">
        <v>34</v>
      </c>
      <c r="B38" s="37">
        <v>0.37638888888888888</v>
      </c>
      <c r="C38" s="37">
        <f t="shared" si="2"/>
        <v>0.54305555555555551</v>
      </c>
      <c r="D38" s="38">
        <f t="shared" si="4"/>
        <v>0.70972222222222214</v>
      </c>
      <c r="E38" s="39">
        <v>29.9</v>
      </c>
      <c r="F38" s="34" t="s">
        <v>86</v>
      </c>
      <c r="G38" s="39">
        <v>6.1000000000000014</v>
      </c>
      <c r="H38" s="38">
        <f t="shared" si="5"/>
        <v>0.40486111111111112</v>
      </c>
      <c r="I38" s="38">
        <f t="shared" si="1"/>
        <v>0.57152777777777775</v>
      </c>
      <c r="J38" s="38">
        <f t="shared" si="3"/>
        <v>0.73819444444444438</v>
      </c>
      <c r="K38" s="14"/>
      <c r="L38" s="16"/>
    </row>
    <row r="39" spans="1:12" ht="16.5" x14ac:dyDescent="0.25">
      <c r="A39" s="20">
        <v>35</v>
      </c>
      <c r="B39" s="37">
        <v>0.37777777777777777</v>
      </c>
      <c r="C39" s="37">
        <f t="shared" si="2"/>
        <v>0.5444444444444444</v>
      </c>
      <c r="D39" s="38">
        <f t="shared" si="4"/>
        <v>0.71111111111111103</v>
      </c>
      <c r="E39" s="39">
        <v>30.6</v>
      </c>
      <c r="F39" s="34" t="s">
        <v>126</v>
      </c>
      <c r="G39" s="39">
        <v>5.3999999999999986</v>
      </c>
      <c r="H39" s="38">
        <f t="shared" si="5"/>
        <v>0.40347222222222223</v>
      </c>
      <c r="I39" s="38">
        <f t="shared" si="1"/>
        <v>0.57013888888888886</v>
      </c>
      <c r="J39" s="38">
        <f t="shared" si="3"/>
        <v>0.73680555555555549</v>
      </c>
      <c r="K39" s="14"/>
      <c r="L39" s="16"/>
    </row>
    <row r="40" spans="1:12" ht="16.5" x14ac:dyDescent="0.25">
      <c r="A40" s="20">
        <v>36</v>
      </c>
      <c r="B40" s="37">
        <v>0.37847222222222221</v>
      </c>
      <c r="C40" s="37">
        <f t="shared" si="2"/>
        <v>0.54513888888888884</v>
      </c>
      <c r="D40" s="38">
        <f t="shared" si="4"/>
        <v>0.71180555555555547</v>
      </c>
      <c r="E40" s="39">
        <v>31.3</v>
      </c>
      <c r="F40" s="34" t="s">
        <v>56</v>
      </c>
      <c r="G40" s="39">
        <v>4.6999999999999993</v>
      </c>
      <c r="H40" s="38">
        <f t="shared" si="5"/>
        <v>0.40277777777777779</v>
      </c>
      <c r="I40" s="38">
        <f t="shared" si="1"/>
        <v>0.56944444444444442</v>
      </c>
      <c r="J40" s="38">
        <f t="shared" si="3"/>
        <v>0.73611111111111105</v>
      </c>
      <c r="K40" s="14"/>
      <c r="L40" s="16"/>
    </row>
    <row r="41" spans="1:12" ht="16.5" x14ac:dyDescent="0.25">
      <c r="A41" s="20">
        <v>37</v>
      </c>
      <c r="B41" s="37">
        <v>0.37916666666666665</v>
      </c>
      <c r="C41" s="37">
        <f t="shared" si="2"/>
        <v>0.54583333333333328</v>
      </c>
      <c r="D41" s="38">
        <f t="shared" si="4"/>
        <v>0.71249999999999991</v>
      </c>
      <c r="E41" s="39">
        <v>32.1</v>
      </c>
      <c r="F41" s="34" t="s">
        <v>54</v>
      </c>
      <c r="G41" s="39">
        <v>3.8999999999999986</v>
      </c>
      <c r="H41" s="38">
        <f t="shared" si="5"/>
        <v>0.40208333333333335</v>
      </c>
      <c r="I41" s="38">
        <f t="shared" si="1"/>
        <v>0.56874999999999998</v>
      </c>
      <c r="J41" s="38">
        <f t="shared" si="3"/>
        <v>0.73541666666666661</v>
      </c>
      <c r="K41" s="14"/>
      <c r="L41" s="16"/>
    </row>
    <row r="42" spans="1:12" ht="16.5" x14ac:dyDescent="0.25">
      <c r="A42" s="20">
        <v>38</v>
      </c>
      <c r="B42" s="37">
        <v>0.37986111111111109</v>
      </c>
      <c r="C42" s="37">
        <f t="shared" si="2"/>
        <v>0.54652777777777772</v>
      </c>
      <c r="D42" s="38">
        <f t="shared" si="4"/>
        <v>0.71319444444444435</v>
      </c>
      <c r="E42" s="39">
        <v>32.700000000000003</v>
      </c>
      <c r="F42" s="34" t="s">
        <v>55</v>
      </c>
      <c r="G42" s="39">
        <v>3.2999999999999972</v>
      </c>
      <c r="H42" s="38">
        <f t="shared" si="5"/>
        <v>0.40138888888888891</v>
      </c>
      <c r="I42" s="38">
        <f t="shared" si="1"/>
        <v>0.56805555555555554</v>
      </c>
      <c r="J42" s="38">
        <f t="shared" si="3"/>
        <v>0.73472222222222217</v>
      </c>
      <c r="K42" s="14"/>
      <c r="L42" s="16"/>
    </row>
    <row r="43" spans="1:12" ht="16.5" x14ac:dyDescent="0.25">
      <c r="A43" s="20">
        <v>39</v>
      </c>
      <c r="B43" s="38">
        <v>0.38055555555555554</v>
      </c>
      <c r="C43" s="37">
        <f t="shared" si="2"/>
        <v>0.54722222222222217</v>
      </c>
      <c r="D43" s="38">
        <f t="shared" si="4"/>
        <v>0.7138888888888888</v>
      </c>
      <c r="E43" s="39">
        <v>33.299999999999997</v>
      </c>
      <c r="F43" s="50" t="s">
        <v>115</v>
      </c>
      <c r="G43" s="39">
        <v>2.7000000000000028</v>
      </c>
      <c r="H43" s="38">
        <f t="shared" si="5"/>
        <v>0.40069444444444446</v>
      </c>
      <c r="I43" s="38">
        <f t="shared" si="1"/>
        <v>0.56736111111111109</v>
      </c>
      <c r="J43" s="38">
        <f t="shared" si="3"/>
        <v>0.73402777777777772</v>
      </c>
      <c r="K43" s="14"/>
      <c r="L43" s="16"/>
    </row>
    <row r="44" spans="1:12" ht="16.5" x14ac:dyDescent="0.25">
      <c r="A44" s="20">
        <v>40</v>
      </c>
      <c r="B44" s="37">
        <v>0.38124999999999998</v>
      </c>
      <c r="C44" s="37">
        <f t="shared" si="2"/>
        <v>0.54791666666666661</v>
      </c>
      <c r="D44" s="38">
        <f t="shared" si="4"/>
        <v>0.71458333333333324</v>
      </c>
      <c r="E44" s="39">
        <v>33.700000000000003</v>
      </c>
      <c r="F44" s="34" t="s">
        <v>23</v>
      </c>
      <c r="G44" s="39">
        <v>2.2999999999999972</v>
      </c>
      <c r="H44" s="38">
        <f t="shared" si="5"/>
        <v>0.4</v>
      </c>
      <c r="I44" s="38">
        <f t="shared" si="1"/>
        <v>0.56666666666666665</v>
      </c>
      <c r="J44" s="38">
        <f t="shared" si="3"/>
        <v>0.73333333333333328</v>
      </c>
      <c r="K44" s="14"/>
      <c r="L44" s="16"/>
    </row>
    <row r="45" spans="1:12" ht="16.5" x14ac:dyDescent="0.25">
      <c r="A45" s="20">
        <v>41</v>
      </c>
      <c r="B45" s="37">
        <v>0.38194444444444442</v>
      </c>
      <c r="C45" s="37">
        <f t="shared" si="2"/>
        <v>0.54861111111111105</v>
      </c>
      <c r="D45" s="38">
        <f t="shared" si="4"/>
        <v>0.71527777777777768</v>
      </c>
      <c r="E45" s="39">
        <v>34.5</v>
      </c>
      <c r="F45" s="34" t="s">
        <v>110</v>
      </c>
      <c r="G45" s="39">
        <v>1.5</v>
      </c>
      <c r="H45" s="38">
        <f t="shared" si="5"/>
        <v>0.39930555555555558</v>
      </c>
      <c r="I45" s="38">
        <f t="shared" si="1"/>
        <v>0.56597222222222221</v>
      </c>
      <c r="J45" s="38">
        <f t="shared" si="3"/>
        <v>0.73263888888888884</v>
      </c>
      <c r="K45" s="14"/>
      <c r="L45" s="16"/>
    </row>
    <row r="46" spans="1:12" ht="16.5" x14ac:dyDescent="0.25">
      <c r="A46" s="20">
        <v>42</v>
      </c>
      <c r="B46" s="37">
        <v>0.38263888888888886</v>
      </c>
      <c r="C46" s="37">
        <f t="shared" si="2"/>
        <v>0.54930555555555549</v>
      </c>
      <c r="D46" s="38">
        <f t="shared" si="4"/>
        <v>0.71597222222222212</v>
      </c>
      <c r="E46" s="39">
        <v>34.799999999999997</v>
      </c>
      <c r="F46" s="34" t="s">
        <v>108</v>
      </c>
      <c r="G46" s="39">
        <v>1.2000000000000028</v>
      </c>
      <c r="H46" s="38">
        <f t="shared" si="5"/>
        <v>0.39861111111111114</v>
      </c>
      <c r="I46" s="38">
        <f t="shared" si="1"/>
        <v>0.56527777777777777</v>
      </c>
      <c r="J46" s="38">
        <f t="shared" si="3"/>
        <v>0.7319444444444444</v>
      </c>
      <c r="K46" s="14"/>
      <c r="L46" s="16"/>
    </row>
    <row r="47" spans="1:12" ht="16.5" x14ac:dyDescent="0.25">
      <c r="A47" s="20">
        <v>43</v>
      </c>
      <c r="B47" s="37">
        <v>0.3840277777777778</v>
      </c>
      <c r="C47" s="37">
        <f t="shared" si="2"/>
        <v>0.55069444444444449</v>
      </c>
      <c r="D47" s="38">
        <f t="shared" si="4"/>
        <v>0.71736111111111112</v>
      </c>
      <c r="E47" s="39">
        <v>35</v>
      </c>
      <c r="F47" s="34" t="s">
        <v>72</v>
      </c>
      <c r="G47" s="39">
        <v>1</v>
      </c>
      <c r="H47" s="38">
        <f t="shared" si="5"/>
        <v>0.3972222222222222</v>
      </c>
      <c r="I47" s="38">
        <f t="shared" si="1"/>
        <v>0.56388888888888888</v>
      </c>
      <c r="J47" s="38">
        <f t="shared" si="3"/>
        <v>0.73055555555555551</v>
      </c>
      <c r="K47" s="14"/>
      <c r="L47" s="16"/>
    </row>
    <row r="48" spans="1:12" ht="16.5" x14ac:dyDescent="0.25">
      <c r="A48" s="20">
        <v>44</v>
      </c>
      <c r="B48" s="37">
        <v>0.38472222222222224</v>
      </c>
      <c r="C48" s="37">
        <f t="shared" si="2"/>
        <v>0.55138888888888893</v>
      </c>
      <c r="D48" s="38">
        <f t="shared" si="4"/>
        <v>0.71805555555555556</v>
      </c>
      <c r="E48" s="39">
        <v>35.5</v>
      </c>
      <c r="F48" s="34" t="s">
        <v>70</v>
      </c>
      <c r="G48" s="39">
        <v>0.5</v>
      </c>
      <c r="H48" s="38">
        <f t="shared" si="5"/>
        <v>0.39652777777777776</v>
      </c>
      <c r="I48" s="38">
        <f t="shared" si="1"/>
        <v>0.56319444444444444</v>
      </c>
      <c r="J48" s="38">
        <f t="shared" si="3"/>
        <v>0.72986111111111107</v>
      </c>
      <c r="K48" s="14"/>
      <c r="L48" s="16"/>
    </row>
    <row r="49" spans="1:12" ht="16.5" x14ac:dyDescent="0.25">
      <c r="A49" s="20">
        <v>45</v>
      </c>
      <c r="B49" s="37">
        <v>0.38541666666666669</v>
      </c>
      <c r="C49" s="37">
        <f t="shared" si="2"/>
        <v>0.55208333333333337</v>
      </c>
      <c r="D49" s="38">
        <f t="shared" si="4"/>
        <v>0.71875</v>
      </c>
      <c r="E49" s="44">
        <v>36</v>
      </c>
      <c r="F49" s="34" t="s">
        <v>26</v>
      </c>
      <c r="G49" s="44">
        <v>0</v>
      </c>
      <c r="H49" s="38">
        <v>0.39583333333333331</v>
      </c>
      <c r="I49" s="38">
        <f>H49+1/6</f>
        <v>0.5625</v>
      </c>
      <c r="J49" s="38">
        <f>I49+1/6</f>
        <v>0.72916666666666663</v>
      </c>
      <c r="K49" s="14"/>
      <c r="L49" s="16"/>
    </row>
    <row r="50" spans="1:12" x14ac:dyDescent="0.25">
      <c r="G50" s="6"/>
      <c r="H50" s="8"/>
      <c r="I50" s="8"/>
      <c r="J50" s="8"/>
      <c r="K50" s="8"/>
    </row>
  </sheetData>
  <mergeCells count="3">
    <mergeCell ref="G2:J2"/>
    <mergeCell ref="B4:D4"/>
    <mergeCell ref="H4:J4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2FB9-A5F9-409B-A21A-C741C242572C}">
  <sheetPr>
    <tabColor rgb="FF00B050"/>
    <pageSetUpPr fitToPage="1"/>
  </sheetPr>
  <dimension ref="A1:J28"/>
  <sheetViews>
    <sheetView workbookViewId="0">
      <selection activeCell="A4" sqref="A4"/>
    </sheetView>
  </sheetViews>
  <sheetFormatPr defaultRowHeight="15" x14ac:dyDescent="0.25"/>
  <cols>
    <col min="1" max="1" width="6.140625" customWidth="1"/>
    <col min="5" max="5" width="0" hidden="1" customWidth="1"/>
    <col min="6" max="6" width="39.7109375" customWidth="1"/>
    <col min="7" max="7" width="11.42578125" hidden="1" customWidth="1"/>
    <col min="8" max="8" width="10.140625" customWidth="1"/>
    <col min="9" max="9" width="9.85546875" customWidth="1"/>
  </cols>
  <sheetData>
    <row r="1" spans="1:10" ht="20.25" x14ac:dyDescent="0.25">
      <c r="F1" s="56" t="s">
        <v>106</v>
      </c>
      <c r="G1" s="56"/>
      <c r="H1" s="56"/>
      <c r="I1" s="56"/>
      <c r="J1" s="56"/>
    </row>
    <row r="2" spans="1:10" ht="20.25" x14ac:dyDescent="0.25">
      <c r="F2" s="56" t="s">
        <v>15</v>
      </c>
      <c r="G2" s="56"/>
      <c r="H2" s="56"/>
      <c r="I2" s="56"/>
      <c r="J2" s="2"/>
    </row>
    <row r="4" spans="1:10" ht="16.5" x14ac:dyDescent="0.25">
      <c r="A4" s="35" t="s">
        <v>21</v>
      </c>
      <c r="B4" s="67" t="s">
        <v>180</v>
      </c>
      <c r="C4" s="67"/>
      <c r="D4" s="67"/>
      <c r="E4" s="44" t="s">
        <v>1</v>
      </c>
      <c r="F4" s="34" t="s">
        <v>16</v>
      </c>
      <c r="G4" s="44" t="s">
        <v>1</v>
      </c>
      <c r="H4" s="67" t="s">
        <v>180</v>
      </c>
      <c r="I4" s="67"/>
      <c r="J4" s="67"/>
    </row>
    <row r="5" spans="1:10" ht="16.5" x14ac:dyDescent="0.25">
      <c r="A5" s="20">
        <v>1</v>
      </c>
      <c r="B5" s="38">
        <v>0.28833832511158097</v>
      </c>
      <c r="C5" s="38">
        <f>B5+1/6</f>
        <v>0.4550049917782476</v>
      </c>
      <c r="D5" s="38">
        <f>C5+1/6</f>
        <v>0.62167165844491423</v>
      </c>
      <c r="E5" s="39">
        <v>0</v>
      </c>
      <c r="F5" s="50" t="s">
        <v>27</v>
      </c>
      <c r="G5" s="44">
        <f t="shared" ref="G5:G25" si="0">G6+(E6-E5)</f>
        <v>21</v>
      </c>
      <c r="H5" s="38">
        <f t="shared" ref="H5:H25" si="1">H6+(B6-B5)</f>
        <v>0.34360611933286345</v>
      </c>
      <c r="I5" s="38">
        <f t="shared" ref="I5:J26" si="2">H5+1/6</f>
        <v>0.51027278599953008</v>
      </c>
      <c r="J5" s="38">
        <f t="shared" si="2"/>
        <v>0.67693945266619671</v>
      </c>
    </row>
    <row r="6" spans="1:10" ht="16.5" x14ac:dyDescent="0.25">
      <c r="A6" s="20">
        <v>2</v>
      </c>
      <c r="B6" s="38">
        <v>0.28888888888888886</v>
      </c>
      <c r="C6" s="38">
        <f t="shared" ref="C6:D27" si="3">B6+1/6</f>
        <v>0.45555555555555549</v>
      </c>
      <c r="D6" s="38">
        <f t="shared" si="3"/>
        <v>0.62222222222222212</v>
      </c>
      <c r="E6" s="44">
        <v>0.69999999999999929</v>
      </c>
      <c r="F6" s="34" t="s">
        <v>2</v>
      </c>
      <c r="G6" s="44">
        <f t="shared" si="0"/>
        <v>20.3</v>
      </c>
      <c r="H6" s="38">
        <f t="shared" si="1"/>
        <v>0.34305555555555556</v>
      </c>
      <c r="I6" s="38">
        <f t="shared" si="2"/>
        <v>0.50972222222222219</v>
      </c>
      <c r="J6" s="38">
        <f t="shared" si="2"/>
        <v>0.67638888888888882</v>
      </c>
    </row>
    <row r="7" spans="1:10" ht="16.5" x14ac:dyDescent="0.25">
      <c r="A7" s="20">
        <v>3</v>
      </c>
      <c r="B7" s="38">
        <v>0.28958333333333336</v>
      </c>
      <c r="C7" s="38">
        <f t="shared" si="3"/>
        <v>0.45625000000000004</v>
      </c>
      <c r="D7" s="38">
        <f t="shared" si="3"/>
        <v>0.62291666666666667</v>
      </c>
      <c r="E7" s="39">
        <v>1.3000000000000007</v>
      </c>
      <c r="F7" s="34" t="s">
        <v>116</v>
      </c>
      <c r="G7" s="44">
        <f t="shared" si="0"/>
        <v>19.7</v>
      </c>
      <c r="H7" s="38">
        <f t="shared" si="1"/>
        <v>0.34236111111111106</v>
      </c>
      <c r="I7" s="38">
        <f t="shared" si="2"/>
        <v>0.50902777777777775</v>
      </c>
      <c r="J7" s="38">
        <f t="shared" si="2"/>
        <v>0.67569444444444438</v>
      </c>
    </row>
    <row r="8" spans="1:10" ht="16.5" x14ac:dyDescent="0.25">
      <c r="A8" s="20">
        <v>4</v>
      </c>
      <c r="B8" s="38">
        <v>0.2902777777777778</v>
      </c>
      <c r="C8" s="38">
        <f t="shared" si="3"/>
        <v>0.45694444444444449</v>
      </c>
      <c r="D8" s="38">
        <f t="shared" si="3"/>
        <v>0.62361111111111112</v>
      </c>
      <c r="E8" s="39">
        <v>1.8999999999999986</v>
      </c>
      <c r="F8" s="34" t="s">
        <v>49</v>
      </c>
      <c r="G8" s="44">
        <f t="shared" si="0"/>
        <v>19.100000000000001</v>
      </c>
      <c r="H8" s="38">
        <f t="shared" si="1"/>
        <v>0.34166666666666662</v>
      </c>
      <c r="I8" s="38">
        <f t="shared" si="2"/>
        <v>0.5083333333333333</v>
      </c>
      <c r="J8" s="38">
        <f t="shared" si="2"/>
        <v>0.67499999999999993</v>
      </c>
    </row>
    <row r="9" spans="1:10" ht="16.5" x14ac:dyDescent="0.25">
      <c r="A9" s="20">
        <v>5</v>
      </c>
      <c r="B9" s="38">
        <v>0.29166666666666669</v>
      </c>
      <c r="C9" s="38">
        <f t="shared" si="3"/>
        <v>0.45833333333333337</v>
      </c>
      <c r="D9" s="38">
        <f t="shared" si="3"/>
        <v>0.625</v>
      </c>
      <c r="E9" s="39">
        <v>3.1000000000000014</v>
      </c>
      <c r="F9" s="34" t="s">
        <v>121</v>
      </c>
      <c r="G9" s="44">
        <f t="shared" si="0"/>
        <v>17.899999999999999</v>
      </c>
      <c r="H9" s="38">
        <f t="shared" si="1"/>
        <v>0.34027777777777773</v>
      </c>
      <c r="I9" s="38">
        <f t="shared" si="2"/>
        <v>0.50694444444444442</v>
      </c>
      <c r="J9" s="38">
        <f t="shared" si="2"/>
        <v>0.67361111111111105</v>
      </c>
    </row>
    <row r="10" spans="1:10" ht="16.5" x14ac:dyDescent="0.25">
      <c r="A10" s="20">
        <v>6</v>
      </c>
      <c r="B10" s="38">
        <v>0.29236111111111113</v>
      </c>
      <c r="C10" s="38">
        <f t="shared" si="3"/>
        <v>0.45902777777777781</v>
      </c>
      <c r="D10" s="38">
        <f t="shared" si="3"/>
        <v>0.62569444444444444</v>
      </c>
      <c r="E10" s="39">
        <v>3.3000000000000007</v>
      </c>
      <c r="F10" s="34" t="s">
        <v>11</v>
      </c>
      <c r="G10" s="44">
        <f t="shared" si="0"/>
        <v>17.7</v>
      </c>
      <c r="H10" s="38">
        <f t="shared" si="1"/>
        <v>0.33958333333333329</v>
      </c>
      <c r="I10" s="38">
        <f t="shared" si="2"/>
        <v>0.50624999999999998</v>
      </c>
      <c r="J10" s="38">
        <f t="shared" si="2"/>
        <v>0.67291666666666661</v>
      </c>
    </row>
    <row r="11" spans="1:10" ht="16.5" x14ac:dyDescent="0.25">
      <c r="A11" s="20">
        <v>7</v>
      </c>
      <c r="B11" s="38">
        <v>0.2951388888888889</v>
      </c>
      <c r="C11" s="38">
        <f t="shared" si="3"/>
        <v>0.46180555555555558</v>
      </c>
      <c r="D11" s="38">
        <f t="shared" si="3"/>
        <v>0.62847222222222221</v>
      </c>
      <c r="E11" s="41">
        <v>6.3999999999999986</v>
      </c>
      <c r="F11" s="34" t="s">
        <v>57</v>
      </c>
      <c r="G11" s="44">
        <f t="shared" si="0"/>
        <v>14.600000000000001</v>
      </c>
      <c r="H11" s="38">
        <f t="shared" si="1"/>
        <v>0.33680555555555552</v>
      </c>
      <c r="I11" s="38">
        <f t="shared" si="2"/>
        <v>0.50347222222222221</v>
      </c>
      <c r="J11" s="38">
        <f t="shared" si="2"/>
        <v>0.67013888888888884</v>
      </c>
    </row>
    <row r="12" spans="1:10" ht="16.5" x14ac:dyDescent="0.25">
      <c r="A12" s="20">
        <v>8</v>
      </c>
      <c r="B12" s="38">
        <v>0.29583333333333334</v>
      </c>
      <c r="C12" s="38">
        <f t="shared" si="3"/>
        <v>0.46250000000000002</v>
      </c>
      <c r="D12" s="38">
        <f t="shared" si="3"/>
        <v>0.62916666666666665</v>
      </c>
      <c r="E12" s="39">
        <v>7.3000000000000007</v>
      </c>
      <c r="F12" s="34" t="s">
        <v>58</v>
      </c>
      <c r="G12" s="44">
        <f t="shared" si="0"/>
        <v>13.7</v>
      </c>
      <c r="H12" s="38">
        <f t="shared" si="1"/>
        <v>0.33611111111111108</v>
      </c>
      <c r="I12" s="38">
        <f t="shared" si="2"/>
        <v>0.50277777777777777</v>
      </c>
      <c r="J12" s="38">
        <f t="shared" si="2"/>
        <v>0.6694444444444444</v>
      </c>
    </row>
    <row r="13" spans="1:10" ht="16.5" x14ac:dyDescent="0.25">
      <c r="A13" s="20">
        <v>9</v>
      </c>
      <c r="B13" s="38">
        <v>0.29722222222222222</v>
      </c>
      <c r="C13" s="38">
        <f t="shared" si="3"/>
        <v>0.46388888888888891</v>
      </c>
      <c r="D13" s="38">
        <f t="shared" si="3"/>
        <v>0.63055555555555554</v>
      </c>
      <c r="E13" s="39">
        <v>8.3000000000000007</v>
      </c>
      <c r="F13" s="34" t="s">
        <v>59</v>
      </c>
      <c r="G13" s="44">
        <f t="shared" si="0"/>
        <v>12.7</v>
      </c>
      <c r="H13" s="38">
        <f t="shared" si="1"/>
        <v>0.3347222222222222</v>
      </c>
      <c r="I13" s="38">
        <f t="shared" si="2"/>
        <v>0.50138888888888888</v>
      </c>
      <c r="J13" s="38">
        <f t="shared" si="2"/>
        <v>0.66805555555555551</v>
      </c>
    </row>
    <row r="14" spans="1:10" ht="16.5" x14ac:dyDescent="0.25">
      <c r="A14" s="20">
        <v>10</v>
      </c>
      <c r="B14" s="38">
        <v>0.2986111111111111</v>
      </c>
      <c r="C14" s="38">
        <f t="shared" si="3"/>
        <v>0.46527777777777779</v>
      </c>
      <c r="D14" s="38">
        <f t="shared" si="3"/>
        <v>0.63194444444444442</v>
      </c>
      <c r="E14" s="39">
        <v>9.8000000000000007</v>
      </c>
      <c r="F14" s="34" t="s">
        <v>12</v>
      </c>
      <c r="G14" s="44">
        <f t="shared" si="0"/>
        <v>11.2</v>
      </c>
      <c r="H14" s="38">
        <f t="shared" si="1"/>
        <v>0.33333333333333331</v>
      </c>
      <c r="I14" s="38">
        <f t="shared" si="2"/>
        <v>0.5</v>
      </c>
      <c r="J14" s="38">
        <f t="shared" si="2"/>
        <v>0.66666666666666663</v>
      </c>
    </row>
    <row r="15" spans="1:10" ht="16.5" x14ac:dyDescent="0.25">
      <c r="A15" s="20">
        <v>11</v>
      </c>
      <c r="B15" s="38">
        <v>0.3</v>
      </c>
      <c r="C15" s="38">
        <f t="shared" si="3"/>
        <v>0.46666666666666667</v>
      </c>
      <c r="D15" s="38">
        <f t="shared" si="3"/>
        <v>0.6333333333333333</v>
      </c>
      <c r="E15" s="39">
        <v>10.5</v>
      </c>
      <c r="F15" s="34" t="s">
        <v>60</v>
      </c>
      <c r="G15" s="44">
        <f t="shared" si="0"/>
        <v>10.5</v>
      </c>
      <c r="H15" s="38">
        <f t="shared" si="1"/>
        <v>0.33194444444444443</v>
      </c>
      <c r="I15" s="38">
        <f t="shared" si="2"/>
        <v>0.49861111111111112</v>
      </c>
      <c r="J15" s="38">
        <f t="shared" si="2"/>
        <v>0.66527777777777775</v>
      </c>
    </row>
    <row r="16" spans="1:10" ht="16.5" x14ac:dyDescent="0.25">
      <c r="A16" s="20">
        <v>12</v>
      </c>
      <c r="B16" s="38">
        <v>0.30208333333333331</v>
      </c>
      <c r="C16" s="38">
        <f t="shared" si="3"/>
        <v>0.46875</v>
      </c>
      <c r="D16" s="38">
        <f t="shared" si="3"/>
        <v>0.63541666666666663</v>
      </c>
      <c r="E16" s="39">
        <v>12.8</v>
      </c>
      <c r="F16" s="34" t="s">
        <v>122</v>
      </c>
      <c r="G16" s="44">
        <f>G18+(E18-E16)</f>
        <v>8.1999999999999993</v>
      </c>
      <c r="H16" s="38">
        <f t="shared" si="1"/>
        <v>0.3298611111111111</v>
      </c>
      <c r="I16" s="38">
        <f t="shared" si="2"/>
        <v>0.49652777777777779</v>
      </c>
      <c r="J16" s="38">
        <f t="shared" si="2"/>
        <v>0.66319444444444442</v>
      </c>
    </row>
    <row r="17" spans="1:10" ht="16.5" x14ac:dyDescent="0.25">
      <c r="A17" s="20">
        <v>13</v>
      </c>
      <c r="B17" s="38">
        <v>0.30277777777777776</v>
      </c>
      <c r="C17" s="38">
        <f t="shared" si="3"/>
        <v>0.46944444444444444</v>
      </c>
      <c r="D17" s="38">
        <f t="shared" si="3"/>
        <v>0.63611111111111107</v>
      </c>
      <c r="E17" s="39">
        <v>13.5</v>
      </c>
      <c r="F17" s="34" t="s">
        <v>50</v>
      </c>
      <c r="G17" s="44">
        <v>7.5</v>
      </c>
      <c r="H17" s="38">
        <f t="shared" si="1"/>
        <v>0.32916666666666666</v>
      </c>
      <c r="I17" s="38">
        <f t="shared" si="2"/>
        <v>0.49583333333333335</v>
      </c>
      <c r="J17" s="38">
        <f t="shared" si="2"/>
        <v>0.66249999999999998</v>
      </c>
    </row>
    <row r="18" spans="1:10" ht="16.5" x14ac:dyDescent="0.25">
      <c r="A18" s="20">
        <v>14</v>
      </c>
      <c r="B18" s="38">
        <v>0.3034722222222222</v>
      </c>
      <c r="C18" s="38">
        <f t="shared" si="3"/>
        <v>0.47013888888888888</v>
      </c>
      <c r="D18" s="38">
        <f t="shared" si="3"/>
        <v>0.63680555555555551</v>
      </c>
      <c r="E18" s="39">
        <v>13.899999999999999</v>
      </c>
      <c r="F18" s="34" t="s">
        <v>51</v>
      </c>
      <c r="G18" s="44">
        <f t="shared" si="0"/>
        <v>7.1000000000000014</v>
      </c>
      <c r="H18" s="38">
        <f t="shared" si="1"/>
        <v>0.32847222222222222</v>
      </c>
      <c r="I18" s="38">
        <f t="shared" si="2"/>
        <v>0.49513888888888891</v>
      </c>
      <c r="J18" s="38">
        <f t="shared" si="2"/>
        <v>0.66180555555555554</v>
      </c>
    </row>
    <row r="19" spans="1:10" ht="16.5" x14ac:dyDescent="0.25">
      <c r="A19" s="20">
        <v>15</v>
      </c>
      <c r="B19" s="38">
        <v>0.30486111111111114</v>
      </c>
      <c r="C19" s="38">
        <f t="shared" si="3"/>
        <v>0.47152777777777777</v>
      </c>
      <c r="D19" s="38">
        <f t="shared" si="3"/>
        <v>0.6381944444444444</v>
      </c>
      <c r="E19" s="39">
        <v>15.5</v>
      </c>
      <c r="F19" s="34" t="s">
        <v>52</v>
      </c>
      <c r="G19" s="44">
        <f t="shared" si="0"/>
        <v>5.5</v>
      </c>
      <c r="H19" s="38">
        <f t="shared" si="1"/>
        <v>0.32708333333333328</v>
      </c>
      <c r="I19" s="38">
        <f t="shared" si="2"/>
        <v>0.49374999999999991</v>
      </c>
      <c r="J19" s="38">
        <f t="shared" si="2"/>
        <v>0.66041666666666654</v>
      </c>
    </row>
    <row r="20" spans="1:10" ht="16.5" x14ac:dyDescent="0.25">
      <c r="A20" s="20">
        <v>16</v>
      </c>
      <c r="B20" s="38">
        <v>0.30625000000000002</v>
      </c>
      <c r="C20" s="38">
        <f t="shared" si="3"/>
        <v>0.47291666666666665</v>
      </c>
      <c r="D20" s="38">
        <f t="shared" si="3"/>
        <v>0.63958333333333328</v>
      </c>
      <c r="E20" s="39">
        <v>16</v>
      </c>
      <c r="F20" s="34" t="s">
        <v>127</v>
      </c>
      <c r="G20" s="44">
        <f t="shared" si="0"/>
        <v>5</v>
      </c>
      <c r="H20" s="38">
        <f t="shared" si="1"/>
        <v>0.3256944444444444</v>
      </c>
      <c r="I20" s="38">
        <f t="shared" si="2"/>
        <v>0.49236111111111103</v>
      </c>
      <c r="J20" s="38">
        <f t="shared" si="2"/>
        <v>0.65902777777777766</v>
      </c>
    </row>
    <row r="21" spans="1:10" ht="16.5" x14ac:dyDescent="0.25">
      <c r="A21" s="20">
        <v>17</v>
      </c>
      <c r="B21" s="38">
        <v>0.30763888888888891</v>
      </c>
      <c r="C21" s="38">
        <f t="shared" si="3"/>
        <v>0.47430555555555554</v>
      </c>
      <c r="D21" s="38">
        <f t="shared" si="3"/>
        <v>0.64097222222222217</v>
      </c>
      <c r="E21" s="39">
        <v>17.100000000000001</v>
      </c>
      <c r="F21" s="34" t="s">
        <v>82</v>
      </c>
      <c r="G21" s="44">
        <f t="shared" si="0"/>
        <v>3.8999999999999986</v>
      </c>
      <c r="H21" s="38">
        <f t="shared" si="1"/>
        <v>0.32430555555555551</v>
      </c>
      <c r="I21" s="38">
        <f t="shared" si="2"/>
        <v>0.49097222222222214</v>
      </c>
      <c r="J21" s="38">
        <f t="shared" si="2"/>
        <v>0.65763888888888877</v>
      </c>
    </row>
    <row r="22" spans="1:10" ht="16.5" x14ac:dyDescent="0.25">
      <c r="A22" s="20">
        <v>18</v>
      </c>
      <c r="B22" s="38">
        <v>0.30833333333333335</v>
      </c>
      <c r="C22" s="38">
        <f t="shared" si="3"/>
        <v>0.47499999999999998</v>
      </c>
      <c r="D22" s="38">
        <f t="shared" si="3"/>
        <v>0.64166666666666661</v>
      </c>
      <c r="E22" s="39">
        <v>17.799999999999997</v>
      </c>
      <c r="F22" s="34" t="s">
        <v>11</v>
      </c>
      <c r="G22" s="44">
        <f t="shared" si="0"/>
        <v>3.2000000000000028</v>
      </c>
      <c r="H22" s="38">
        <f t="shared" si="1"/>
        <v>0.32361111111111107</v>
      </c>
      <c r="I22" s="38">
        <f t="shared" si="2"/>
        <v>0.4902777777777777</v>
      </c>
      <c r="J22" s="38">
        <f t="shared" si="2"/>
        <v>0.65694444444444433</v>
      </c>
    </row>
    <row r="23" spans="1:10" ht="16.5" x14ac:dyDescent="0.25">
      <c r="A23" s="20">
        <v>19</v>
      </c>
      <c r="B23" s="38">
        <v>0.30902777777777779</v>
      </c>
      <c r="C23" s="38">
        <f t="shared" si="3"/>
        <v>0.47569444444444442</v>
      </c>
      <c r="D23" s="38">
        <f t="shared" si="3"/>
        <v>0.64236111111111105</v>
      </c>
      <c r="E23" s="39">
        <v>18.100000000000001</v>
      </c>
      <c r="F23" s="34" t="s">
        <v>121</v>
      </c>
      <c r="G23" s="44">
        <f t="shared" si="0"/>
        <v>2.8999999999999986</v>
      </c>
      <c r="H23" s="38">
        <f t="shared" si="1"/>
        <v>0.32291666666666663</v>
      </c>
      <c r="I23" s="38">
        <f t="shared" si="2"/>
        <v>0.48958333333333326</v>
      </c>
      <c r="J23" s="38">
        <f t="shared" si="2"/>
        <v>0.65624999999999989</v>
      </c>
    </row>
    <row r="24" spans="1:10" ht="16.5" x14ac:dyDescent="0.25">
      <c r="A24" s="20">
        <v>20</v>
      </c>
      <c r="B24" s="38">
        <v>0.31041666666666667</v>
      </c>
      <c r="C24" s="38">
        <f t="shared" si="3"/>
        <v>0.4770833333333333</v>
      </c>
      <c r="D24" s="38">
        <f t="shared" si="3"/>
        <v>0.64374999999999993</v>
      </c>
      <c r="E24" s="39">
        <v>19.299999999999997</v>
      </c>
      <c r="F24" s="34" t="s">
        <v>49</v>
      </c>
      <c r="G24" s="44">
        <f t="shared" si="0"/>
        <v>1.7000000000000028</v>
      </c>
      <c r="H24" s="38">
        <f t="shared" si="1"/>
        <v>0.32152777777777775</v>
      </c>
      <c r="I24" s="38">
        <f t="shared" si="2"/>
        <v>0.48819444444444438</v>
      </c>
      <c r="J24" s="38">
        <f t="shared" si="2"/>
        <v>0.65486111111111101</v>
      </c>
    </row>
    <row r="25" spans="1:10" ht="16.5" x14ac:dyDescent="0.25">
      <c r="A25" s="20">
        <v>21</v>
      </c>
      <c r="B25" s="38">
        <v>0.31111111111111112</v>
      </c>
      <c r="C25" s="38">
        <f t="shared" si="3"/>
        <v>0.47777777777777775</v>
      </c>
      <c r="D25" s="38">
        <f t="shared" si="3"/>
        <v>0.64444444444444438</v>
      </c>
      <c r="E25" s="39">
        <v>19.899999999999999</v>
      </c>
      <c r="F25" s="34" t="s">
        <v>53</v>
      </c>
      <c r="G25" s="44">
        <f t="shared" si="0"/>
        <v>1.1000000000000014</v>
      </c>
      <c r="H25" s="38">
        <f t="shared" si="1"/>
        <v>0.3208333333333333</v>
      </c>
      <c r="I25" s="38">
        <f t="shared" si="2"/>
        <v>0.48749999999999993</v>
      </c>
      <c r="J25" s="38">
        <f t="shared" si="2"/>
        <v>0.65416666666666656</v>
      </c>
    </row>
    <row r="26" spans="1:10" ht="16.5" x14ac:dyDescent="0.25">
      <c r="A26" s="20">
        <v>22</v>
      </c>
      <c r="B26" s="38">
        <v>0.31180555555555556</v>
      </c>
      <c r="C26" s="38">
        <f t="shared" si="3"/>
        <v>0.47847222222222219</v>
      </c>
      <c r="D26" s="38">
        <f t="shared" si="3"/>
        <v>0.64513888888888882</v>
      </c>
      <c r="E26" s="44">
        <v>20.5</v>
      </c>
      <c r="F26" s="34" t="s">
        <v>2</v>
      </c>
      <c r="G26" s="44">
        <f>G27+(E27-E26)</f>
        <v>0.5</v>
      </c>
      <c r="H26" s="38">
        <f>H27+(B27-B26)</f>
        <v>0.32013888888888886</v>
      </c>
      <c r="I26" s="38">
        <f t="shared" si="2"/>
        <v>0.48680555555555549</v>
      </c>
      <c r="J26" s="38">
        <f t="shared" si="2"/>
        <v>0.65347222222222212</v>
      </c>
    </row>
    <row r="27" spans="1:10" ht="16.5" x14ac:dyDescent="0.25">
      <c r="A27" s="20">
        <v>23</v>
      </c>
      <c r="B27" s="38">
        <v>0.3125</v>
      </c>
      <c r="C27" s="38">
        <f t="shared" si="3"/>
        <v>0.47916666666666663</v>
      </c>
      <c r="D27" s="38">
        <f t="shared" si="3"/>
        <v>0.64583333333333326</v>
      </c>
      <c r="E27" s="39">
        <v>21</v>
      </c>
      <c r="F27" s="50" t="s">
        <v>27</v>
      </c>
      <c r="G27" s="39">
        <v>0</v>
      </c>
      <c r="H27" s="38">
        <v>0.31944444444444442</v>
      </c>
      <c r="I27" s="38">
        <f>H27+1/6</f>
        <v>0.48611111111111105</v>
      </c>
      <c r="J27" s="38">
        <f>I27+1/6</f>
        <v>0.65277777777777768</v>
      </c>
    </row>
    <row r="28" spans="1:10" x14ac:dyDescent="0.25">
      <c r="F28" s="10"/>
      <c r="G28" s="10"/>
      <c r="H28" s="10"/>
      <c r="I28" s="10"/>
    </row>
  </sheetData>
  <mergeCells count="4">
    <mergeCell ref="F1:J1"/>
    <mergeCell ref="F2:I2"/>
    <mergeCell ref="B4:D4"/>
    <mergeCell ref="H4:J4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51"/>
  <sheetViews>
    <sheetView workbookViewId="0">
      <selection sqref="A1:XFD1"/>
    </sheetView>
  </sheetViews>
  <sheetFormatPr defaultRowHeight="15" x14ac:dyDescent="0.25"/>
  <cols>
    <col min="1" max="1" width="4.5703125" customWidth="1"/>
    <col min="2" max="2" width="6.7109375" customWidth="1"/>
    <col min="3" max="3" width="5.7109375" customWidth="1"/>
    <col min="4" max="4" width="6.140625" customWidth="1"/>
    <col min="5" max="5" width="30.28515625" customWidth="1"/>
    <col min="6" max="6" width="5.7109375" customWidth="1"/>
    <col min="7" max="7" width="6.5703125" customWidth="1"/>
    <col min="8" max="8" width="5.7109375" customWidth="1"/>
  </cols>
  <sheetData>
    <row r="1" spans="1:11" ht="20.25" x14ac:dyDescent="0.25">
      <c r="A1" s="56" t="s">
        <v>17</v>
      </c>
      <c r="B1" s="56"/>
      <c r="C1" s="56"/>
      <c r="D1" s="56"/>
      <c r="E1" s="56"/>
      <c r="F1" s="56"/>
      <c r="G1" s="56"/>
      <c r="H1" s="56"/>
      <c r="I1" s="1"/>
    </row>
    <row r="2" spans="1:11" ht="20.25" x14ac:dyDescent="0.25">
      <c r="E2" s="2" t="s">
        <v>0</v>
      </c>
      <c r="I2" s="4"/>
    </row>
    <row r="3" spans="1:11" ht="20.25" x14ac:dyDescent="0.25">
      <c r="B3" s="2"/>
      <c r="C3" s="2"/>
      <c r="D3" s="2"/>
      <c r="E3" s="2"/>
      <c r="F3" s="2"/>
      <c r="G3" s="2"/>
      <c r="H3" s="2"/>
      <c r="I3" s="4"/>
    </row>
    <row r="4" spans="1:11" ht="16.5" x14ac:dyDescent="0.3">
      <c r="A4" s="23" t="s">
        <v>21</v>
      </c>
      <c r="B4" s="68" t="s">
        <v>166</v>
      </c>
      <c r="C4" s="68"/>
      <c r="D4" s="68"/>
      <c r="E4" s="34" t="s">
        <v>16</v>
      </c>
      <c r="F4" s="68" t="s">
        <v>180</v>
      </c>
      <c r="G4" s="68"/>
      <c r="H4" s="68"/>
      <c r="I4" s="6"/>
    </row>
    <row r="5" spans="1:11" ht="16.5" x14ac:dyDescent="0.25">
      <c r="A5" s="20">
        <v>1</v>
      </c>
      <c r="B5" s="37">
        <v>0.28483187134502919</v>
      </c>
      <c r="C5" s="37">
        <f>B5+1/6</f>
        <v>0.45149853801169582</v>
      </c>
      <c r="D5" s="37">
        <f>C5+1/6</f>
        <v>0.61816520467836245</v>
      </c>
      <c r="E5" s="34" t="s">
        <v>69</v>
      </c>
      <c r="F5" s="37">
        <v>0.37847222222222221</v>
      </c>
      <c r="G5" s="37">
        <v>0.54513888888888884</v>
      </c>
      <c r="H5" s="38">
        <v>0.71180555555555547</v>
      </c>
      <c r="I5" s="14"/>
      <c r="J5" s="16"/>
      <c r="K5" s="16"/>
    </row>
    <row r="6" spans="1:11" ht="16.5" x14ac:dyDescent="0.25">
      <c r="A6" s="20">
        <v>2</v>
      </c>
      <c r="B6" s="37">
        <v>0.28552631578947363</v>
      </c>
      <c r="C6" s="37">
        <f t="shared" ref="C6:D49" si="0">B6+1/6</f>
        <v>0.45219298245614026</v>
      </c>
      <c r="D6" s="37">
        <f t="shared" si="0"/>
        <v>0.61885964912280689</v>
      </c>
      <c r="E6" s="34" t="s">
        <v>107</v>
      </c>
      <c r="F6" s="37">
        <v>0.37777777777777777</v>
      </c>
      <c r="G6" s="37">
        <v>0.5444444444444444</v>
      </c>
      <c r="H6" s="38">
        <v>0.71111111111111103</v>
      </c>
      <c r="I6" s="14"/>
      <c r="J6" s="16"/>
      <c r="K6" s="16"/>
    </row>
    <row r="7" spans="1:11" ht="16.5" x14ac:dyDescent="0.25">
      <c r="A7" s="20">
        <v>3</v>
      </c>
      <c r="B7" s="37">
        <v>0.28622076023391813</v>
      </c>
      <c r="C7" s="37">
        <f t="shared" si="0"/>
        <v>0.45288742690058481</v>
      </c>
      <c r="D7" s="37">
        <f t="shared" si="0"/>
        <v>0.61955409356725144</v>
      </c>
      <c r="E7" s="34" t="s">
        <v>72</v>
      </c>
      <c r="F7" s="37">
        <v>0.37708333333333327</v>
      </c>
      <c r="G7" s="37">
        <v>0.54374999999999996</v>
      </c>
      <c r="H7" s="38">
        <v>0.71041666666666659</v>
      </c>
      <c r="I7" s="14"/>
      <c r="J7" s="16"/>
      <c r="K7" s="16"/>
    </row>
    <row r="8" spans="1:11" ht="16.5" x14ac:dyDescent="0.25">
      <c r="A8" s="20">
        <v>4</v>
      </c>
      <c r="B8" s="37">
        <v>0.28691520467836257</v>
      </c>
      <c r="C8" s="37">
        <f t="shared" si="0"/>
        <v>0.45358187134502925</v>
      </c>
      <c r="D8" s="37">
        <f t="shared" si="0"/>
        <v>0.62024853801169588</v>
      </c>
      <c r="E8" s="34" t="s">
        <v>108</v>
      </c>
      <c r="F8" s="37">
        <v>0.37638888888888883</v>
      </c>
      <c r="G8" s="37">
        <v>0.54305555555555551</v>
      </c>
      <c r="H8" s="38">
        <v>0.70972222222222214</v>
      </c>
      <c r="I8" s="14"/>
      <c r="J8" s="16"/>
      <c r="K8" s="16"/>
    </row>
    <row r="9" spans="1:11" ht="16.5" x14ac:dyDescent="0.25">
      <c r="A9" s="20">
        <v>5</v>
      </c>
      <c r="B9" s="37">
        <v>0.28760964912280701</v>
      </c>
      <c r="C9" s="37">
        <f t="shared" si="0"/>
        <v>0.45427631578947369</v>
      </c>
      <c r="D9" s="37">
        <f t="shared" si="0"/>
        <v>0.62094298245614032</v>
      </c>
      <c r="E9" s="34" t="s">
        <v>68</v>
      </c>
      <c r="F9" s="37">
        <v>0.37569444444444439</v>
      </c>
      <c r="G9" s="37">
        <v>0.54236111111111107</v>
      </c>
      <c r="H9" s="38">
        <v>0.7090277777777777</v>
      </c>
      <c r="I9" s="14"/>
      <c r="J9" s="16"/>
      <c r="K9" s="16"/>
    </row>
    <row r="10" spans="1:11" ht="16.5" x14ac:dyDescent="0.25">
      <c r="A10" s="20">
        <v>6</v>
      </c>
      <c r="B10" s="37">
        <v>0.28830409356725145</v>
      </c>
      <c r="C10" s="37">
        <f t="shared" si="0"/>
        <v>0.45497076023391814</v>
      </c>
      <c r="D10" s="37">
        <f t="shared" si="0"/>
        <v>0.62163742690058477</v>
      </c>
      <c r="E10" s="50" t="s">
        <v>61</v>
      </c>
      <c r="F10" s="37">
        <v>0.37499999999999994</v>
      </c>
      <c r="G10" s="37">
        <v>0.54166666666666663</v>
      </c>
      <c r="H10" s="38">
        <v>0.70833333333333326</v>
      </c>
      <c r="I10" s="14"/>
      <c r="J10" s="16"/>
      <c r="K10" s="16"/>
    </row>
    <row r="11" spans="1:11" ht="16.5" x14ac:dyDescent="0.25">
      <c r="A11" s="20">
        <v>7</v>
      </c>
      <c r="B11" s="37">
        <v>0.28899853801169589</v>
      </c>
      <c r="C11" s="37">
        <f t="shared" si="0"/>
        <v>0.45566520467836258</v>
      </c>
      <c r="D11" s="37">
        <f t="shared" si="0"/>
        <v>0.62233187134502921</v>
      </c>
      <c r="E11" s="34" t="s">
        <v>118</v>
      </c>
      <c r="F11" s="37">
        <v>0.3743055555555555</v>
      </c>
      <c r="G11" s="37">
        <v>0.54097222222222219</v>
      </c>
      <c r="H11" s="38">
        <v>0.70763888888888882</v>
      </c>
      <c r="I11" s="14"/>
      <c r="J11" s="16"/>
      <c r="K11" s="16"/>
    </row>
    <row r="12" spans="1:11" ht="16.5" x14ac:dyDescent="0.25">
      <c r="A12" s="20">
        <v>8</v>
      </c>
      <c r="B12" s="37">
        <v>0.28969298245614034</v>
      </c>
      <c r="C12" s="37">
        <f t="shared" si="0"/>
        <v>0.45635964912280702</v>
      </c>
      <c r="D12" s="37">
        <f t="shared" si="0"/>
        <v>0.62302631578947365</v>
      </c>
      <c r="E12" s="34" t="s">
        <v>22</v>
      </c>
      <c r="F12" s="37">
        <v>0.37361111111111106</v>
      </c>
      <c r="G12" s="37">
        <v>0.54027777777777775</v>
      </c>
      <c r="H12" s="38">
        <v>0.70694444444444438</v>
      </c>
      <c r="I12" s="14"/>
      <c r="J12" s="16"/>
      <c r="K12" s="16"/>
    </row>
    <row r="13" spans="1:11" ht="16.5" x14ac:dyDescent="0.25">
      <c r="A13" s="20">
        <v>9</v>
      </c>
      <c r="B13" s="37">
        <v>0.29038742690058478</v>
      </c>
      <c r="C13" s="37">
        <f t="shared" si="0"/>
        <v>0.45705409356725146</v>
      </c>
      <c r="D13" s="37">
        <f t="shared" si="0"/>
        <v>0.62372076023391809</v>
      </c>
      <c r="E13" s="34" t="s">
        <v>71</v>
      </c>
      <c r="F13" s="37">
        <v>0.37291666666666662</v>
      </c>
      <c r="G13" s="37">
        <v>0.5395833333333333</v>
      </c>
      <c r="H13" s="38">
        <v>0.70624999999999993</v>
      </c>
      <c r="I13" s="14"/>
      <c r="J13" s="16"/>
      <c r="K13" s="16"/>
    </row>
    <row r="14" spans="1:11" ht="16.5" x14ac:dyDescent="0.25">
      <c r="A14" s="20">
        <v>10</v>
      </c>
      <c r="B14" s="37">
        <v>0.29108187134502922</v>
      </c>
      <c r="C14" s="37">
        <f t="shared" si="0"/>
        <v>0.4577485380116959</v>
      </c>
      <c r="D14" s="37">
        <f t="shared" si="0"/>
        <v>0.62441520467836253</v>
      </c>
      <c r="E14" s="34" t="s">
        <v>117</v>
      </c>
      <c r="F14" s="37">
        <v>0.37222222222222218</v>
      </c>
      <c r="G14" s="37">
        <v>0.53888888888888886</v>
      </c>
      <c r="H14" s="38">
        <v>0.70555555555555549</v>
      </c>
      <c r="I14" s="14"/>
      <c r="J14" s="16"/>
      <c r="K14" s="16"/>
    </row>
    <row r="15" spans="1:11" ht="16.5" x14ac:dyDescent="0.25">
      <c r="A15" s="20">
        <v>11</v>
      </c>
      <c r="B15" s="37">
        <v>0.29177631578947366</v>
      </c>
      <c r="C15" s="37">
        <f t="shared" si="0"/>
        <v>0.45844298245614035</v>
      </c>
      <c r="D15" s="37">
        <f t="shared" si="0"/>
        <v>0.62510964912280698</v>
      </c>
      <c r="E15" s="34" t="s">
        <v>128</v>
      </c>
      <c r="F15" s="37">
        <v>0.37152777777777773</v>
      </c>
      <c r="G15" s="37">
        <v>0.53819444444444442</v>
      </c>
      <c r="H15" s="38">
        <v>0.70486111111111105</v>
      </c>
      <c r="I15" s="14"/>
      <c r="J15" s="16"/>
      <c r="K15" s="16"/>
    </row>
    <row r="16" spans="1:11" ht="16.5" x14ac:dyDescent="0.25">
      <c r="A16" s="20">
        <v>12</v>
      </c>
      <c r="B16" s="37">
        <v>0.2924707602339181</v>
      </c>
      <c r="C16" s="37">
        <f t="shared" si="0"/>
        <v>0.45913742690058479</v>
      </c>
      <c r="D16" s="37">
        <f t="shared" si="0"/>
        <v>0.62580409356725142</v>
      </c>
      <c r="E16" s="34" t="s">
        <v>129</v>
      </c>
      <c r="F16" s="37">
        <v>0.37083333333333329</v>
      </c>
      <c r="G16" s="37">
        <v>0.53749999999999998</v>
      </c>
      <c r="H16" s="38">
        <v>0.70416666666666661</v>
      </c>
      <c r="I16" s="14"/>
      <c r="J16" s="16"/>
      <c r="K16" s="16"/>
    </row>
    <row r="17" spans="1:11" ht="16.5" x14ac:dyDescent="0.25">
      <c r="A17" s="20">
        <v>13</v>
      </c>
      <c r="B17" s="37">
        <v>0.29316520467836255</v>
      </c>
      <c r="C17" s="37">
        <f t="shared" si="0"/>
        <v>0.45983187134502923</v>
      </c>
      <c r="D17" s="37">
        <f t="shared" si="0"/>
        <v>0.62649853801169586</v>
      </c>
      <c r="E17" s="34" t="s">
        <v>87</v>
      </c>
      <c r="F17" s="37">
        <v>0.37013888888888885</v>
      </c>
      <c r="G17" s="37">
        <v>0.53680555555555554</v>
      </c>
      <c r="H17" s="38">
        <v>0.70347222222222217</v>
      </c>
      <c r="I17" s="14"/>
      <c r="J17" s="16"/>
      <c r="K17" s="16"/>
    </row>
    <row r="18" spans="1:11" ht="16.5" x14ac:dyDescent="0.25">
      <c r="A18" s="20">
        <v>14</v>
      </c>
      <c r="B18" s="37">
        <v>0.29385964912280699</v>
      </c>
      <c r="C18" s="37">
        <f t="shared" si="0"/>
        <v>0.46052631578947367</v>
      </c>
      <c r="D18" s="37">
        <f t="shared" si="0"/>
        <v>0.6271929824561403</v>
      </c>
      <c r="E18" s="34" t="s">
        <v>88</v>
      </c>
      <c r="F18" s="37">
        <v>0.36944444444444441</v>
      </c>
      <c r="G18" s="37">
        <v>0.53611111111111109</v>
      </c>
      <c r="H18" s="38">
        <v>0.70277777777777772</v>
      </c>
      <c r="I18" s="14"/>
      <c r="J18" s="16"/>
      <c r="K18" s="16"/>
    </row>
    <row r="19" spans="1:11" ht="16.5" x14ac:dyDescent="0.25">
      <c r="A19" s="20">
        <v>15</v>
      </c>
      <c r="B19" s="37">
        <v>0.29455409356725143</v>
      </c>
      <c r="C19" s="37">
        <f t="shared" si="0"/>
        <v>0.46122076023391811</v>
      </c>
      <c r="D19" s="37">
        <f t="shared" si="0"/>
        <v>0.62788742690058474</v>
      </c>
      <c r="E19" s="50" t="s">
        <v>62</v>
      </c>
      <c r="F19" s="37">
        <v>0.36874999999999997</v>
      </c>
      <c r="G19" s="37">
        <v>0.53541666666666665</v>
      </c>
      <c r="H19" s="38">
        <v>0.70208333333333328</v>
      </c>
      <c r="I19" s="14"/>
      <c r="J19" s="16"/>
      <c r="K19" s="16"/>
    </row>
    <row r="20" spans="1:11" ht="16.5" x14ac:dyDescent="0.25">
      <c r="A20" s="20">
        <v>16</v>
      </c>
      <c r="B20" s="37">
        <v>0.29524853801169587</v>
      </c>
      <c r="C20" s="37">
        <f t="shared" si="0"/>
        <v>0.46191520467836256</v>
      </c>
      <c r="D20" s="37">
        <f t="shared" si="0"/>
        <v>0.62858187134502919</v>
      </c>
      <c r="E20" s="34" t="s">
        <v>63</v>
      </c>
      <c r="F20" s="37">
        <v>0.36805555555555552</v>
      </c>
      <c r="G20" s="37">
        <v>0.53472222222222221</v>
      </c>
      <c r="H20" s="38">
        <v>0.70138888888888884</v>
      </c>
      <c r="I20" s="14"/>
      <c r="J20" s="16"/>
      <c r="K20" s="16"/>
    </row>
    <row r="21" spans="1:11" ht="16.5" x14ac:dyDescent="0.25">
      <c r="A21" s="20">
        <v>17</v>
      </c>
      <c r="B21" s="37">
        <v>0.29594298245614031</v>
      </c>
      <c r="C21" s="37">
        <f t="shared" si="0"/>
        <v>0.462609649122807</v>
      </c>
      <c r="D21" s="37">
        <f t="shared" si="0"/>
        <v>0.62927631578947363</v>
      </c>
      <c r="E21" s="34" t="s">
        <v>64</v>
      </c>
      <c r="F21" s="37">
        <v>0.36736111111111108</v>
      </c>
      <c r="G21" s="37">
        <v>0.53402777777777777</v>
      </c>
      <c r="H21" s="38">
        <v>0.7006944444444444</v>
      </c>
      <c r="I21" s="14"/>
      <c r="J21" s="16"/>
      <c r="K21" s="16"/>
    </row>
    <row r="22" spans="1:11" ht="16.5" x14ac:dyDescent="0.25">
      <c r="A22" s="20">
        <v>18</v>
      </c>
      <c r="B22" s="37">
        <v>0.2973318713450292</v>
      </c>
      <c r="C22" s="37">
        <f t="shared" si="0"/>
        <v>0.46399853801169588</v>
      </c>
      <c r="D22" s="37">
        <f t="shared" si="0"/>
        <v>0.63066520467836251</v>
      </c>
      <c r="E22" s="34" t="s">
        <v>3</v>
      </c>
      <c r="F22" s="37">
        <v>0.3659722222222222</v>
      </c>
      <c r="G22" s="37">
        <v>0.53263888888888888</v>
      </c>
      <c r="H22" s="38">
        <v>0.69930555555555551</v>
      </c>
      <c r="I22" s="14"/>
      <c r="J22" s="16"/>
      <c r="K22" s="16"/>
    </row>
    <row r="23" spans="1:11" ht="16.5" x14ac:dyDescent="0.25">
      <c r="A23" s="20">
        <v>19</v>
      </c>
      <c r="B23" s="37">
        <v>0.29872076023391808</v>
      </c>
      <c r="C23" s="37">
        <f t="shared" si="0"/>
        <v>0.46538742690058477</v>
      </c>
      <c r="D23" s="37">
        <f t="shared" si="0"/>
        <v>0.6320540935672514</v>
      </c>
      <c r="E23" s="34" t="s">
        <v>130</v>
      </c>
      <c r="F23" s="37">
        <v>0.36458333333333331</v>
      </c>
      <c r="G23" s="37">
        <v>0.53125</v>
      </c>
      <c r="H23" s="38">
        <v>0.69791666666666663</v>
      </c>
      <c r="I23" s="14"/>
      <c r="J23" s="16"/>
      <c r="K23" s="16"/>
    </row>
    <row r="24" spans="1:11" ht="16.5" x14ac:dyDescent="0.25">
      <c r="A24" s="20">
        <v>20</v>
      </c>
      <c r="B24" s="37">
        <v>0.29941520467836252</v>
      </c>
      <c r="C24" s="37">
        <f t="shared" si="0"/>
        <v>0.46608187134502921</v>
      </c>
      <c r="D24" s="37">
        <f t="shared" si="0"/>
        <v>0.63274853801169584</v>
      </c>
      <c r="E24" s="34" t="s">
        <v>131</v>
      </c>
      <c r="F24" s="37">
        <v>0.36388888888888887</v>
      </c>
      <c r="G24" s="37">
        <v>0.53055555555555556</v>
      </c>
      <c r="H24" s="38">
        <v>0.69722222222222219</v>
      </c>
      <c r="I24" s="14"/>
      <c r="J24" s="16"/>
      <c r="K24" s="16"/>
    </row>
    <row r="25" spans="1:11" ht="16.5" x14ac:dyDescent="0.25">
      <c r="A25" s="20">
        <v>21</v>
      </c>
      <c r="B25" s="37">
        <v>0.30010964912280702</v>
      </c>
      <c r="C25" s="37">
        <f t="shared" si="0"/>
        <v>0.46677631578947365</v>
      </c>
      <c r="D25" s="37">
        <f t="shared" si="0"/>
        <v>0.63344298245614028</v>
      </c>
      <c r="E25" s="34" t="s">
        <v>65</v>
      </c>
      <c r="F25" s="37">
        <v>0.36319444444444438</v>
      </c>
      <c r="G25" s="37">
        <v>0.52986111111111101</v>
      </c>
      <c r="H25" s="38">
        <v>0.69652777777777763</v>
      </c>
      <c r="I25" s="14"/>
      <c r="J25" s="16"/>
      <c r="K25" s="16"/>
    </row>
    <row r="26" spans="1:11" ht="16.5" x14ac:dyDescent="0.25">
      <c r="A26" s="20">
        <v>22</v>
      </c>
      <c r="B26" s="37">
        <v>0.30080409356725146</v>
      </c>
      <c r="C26" s="37">
        <f t="shared" si="0"/>
        <v>0.46747076023391809</v>
      </c>
      <c r="D26" s="37">
        <f t="shared" si="0"/>
        <v>0.63413742690058472</v>
      </c>
      <c r="E26" s="34" t="s">
        <v>132</v>
      </c>
      <c r="F26" s="37">
        <v>0.36249999999999993</v>
      </c>
      <c r="G26" s="37">
        <v>0.52916666666666656</v>
      </c>
      <c r="H26" s="38">
        <v>0.69583333333333319</v>
      </c>
      <c r="I26" s="14"/>
      <c r="J26" s="16"/>
      <c r="K26" s="16"/>
    </row>
    <row r="27" spans="1:11" ht="16.5" x14ac:dyDescent="0.25">
      <c r="A27" s="20">
        <v>23</v>
      </c>
      <c r="B27" s="37">
        <v>0.3014985380116959</v>
      </c>
      <c r="C27" s="37">
        <f t="shared" si="0"/>
        <v>0.46816520467836253</v>
      </c>
      <c r="D27" s="37">
        <f t="shared" si="0"/>
        <v>0.63483187134502916</v>
      </c>
      <c r="E27" s="34" t="s">
        <v>133</v>
      </c>
      <c r="F27" s="37">
        <v>0.36180555555555549</v>
      </c>
      <c r="G27" s="37">
        <v>0.52847222222222212</v>
      </c>
      <c r="H27" s="38">
        <v>0.69513888888888875</v>
      </c>
      <c r="I27" s="14"/>
      <c r="J27" s="16"/>
      <c r="K27" s="16"/>
    </row>
    <row r="28" spans="1:11" ht="16.5" x14ac:dyDescent="0.25">
      <c r="A28" s="20">
        <v>24</v>
      </c>
      <c r="B28" s="37">
        <v>0.30219298245614035</v>
      </c>
      <c r="C28" s="37">
        <f t="shared" si="0"/>
        <v>0.46885964912280698</v>
      </c>
      <c r="D28" s="37">
        <f t="shared" si="0"/>
        <v>0.63552631578947361</v>
      </c>
      <c r="E28" s="34" t="s">
        <v>137</v>
      </c>
      <c r="F28" s="37">
        <v>0.36111111111111105</v>
      </c>
      <c r="G28" s="37">
        <v>0.52777777777777768</v>
      </c>
      <c r="H28" s="38">
        <v>0.69444444444444431</v>
      </c>
      <c r="I28" s="14"/>
      <c r="J28" s="16"/>
      <c r="K28" s="16"/>
    </row>
    <row r="29" spans="1:11" ht="16.5" x14ac:dyDescent="0.25">
      <c r="A29" s="20">
        <v>25</v>
      </c>
      <c r="B29" s="37">
        <v>0.30566520467836256</v>
      </c>
      <c r="C29" s="37">
        <f t="shared" si="0"/>
        <v>0.47233187134502919</v>
      </c>
      <c r="D29" s="37">
        <f t="shared" si="0"/>
        <v>0.63899853801169582</v>
      </c>
      <c r="E29" s="34" t="s">
        <v>4</v>
      </c>
      <c r="F29" s="37">
        <v>0.35763888888888884</v>
      </c>
      <c r="G29" s="37">
        <v>0.52430555555555547</v>
      </c>
      <c r="H29" s="38">
        <v>0.6909722222222221</v>
      </c>
      <c r="I29" s="14"/>
      <c r="J29" s="16"/>
      <c r="K29" s="16"/>
    </row>
    <row r="30" spans="1:11" ht="16.5" x14ac:dyDescent="0.25">
      <c r="A30" s="20">
        <v>26</v>
      </c>
      <c r="B30" s="37">
        <v>0.30913742690058477</v>
      </c>
      <c r="C30" s="37">
        <f t="shared" si="0"/>
        <v>0.4758040935672514</v>
      </c>
      <c r="D30" s="37">
        <f t="shared" si="0"/>
        <v>0.64247076023391803</v>
      </c>
      <c r="E30" s="50" t="s">
        <v>89</v>
      </c>
      <c r="F30" s="37">
        <v>0.35416666666666663</v>
      </c>
      <c r="G30" s="37">
        <v>0.52083333333333326</v>
      </c>
      <c r="H30" s="38">
        <v>0.68749999999999989</v>
      </c>
      <c r="I30" s="14"/>
      <c r="J30" s="16"/>
      <c r="K30" s="16"/>
    </row>
    <row r="31" spans="1:11" ht="16.5" x14ac:dyDescent="0.25">
      <c r="A31" s="20">
        <v>27</v>
      </c>
      <c r="B31" s="37">
        <v>0.30983187134502921</v>
      </c>
      <c r="C31" s="37">
        <f t="shared" si="0"/>
        <v>0.47649853801169584</v>
      </c>
      <c r="D31" s="37">
        <f t="shared" si="0"/>
        <v>0.64316520467836247</v>
      </c>
      <c r="E31" s="50" t="s">
        <v>66</v>
      </c>
      <c r="F31" s="37">
        <v>0.35347222222222219</v>
      </c>
      <c r="G31" s="37">
        <v>0.52013888888888882</v>
      </c>
      <c r="H31" s="38">
        <v>0.68680555555555545</v>
      </c>
      <c r="I31" s="14"/>
      <c r="J31" s="16"/>
      <c r="K31" s="16"/>
    </row>
    <row r="32" spans="1:11" ht="16.5" x14ac:dyDescent="0.25">
      <c r="A32" s="20">
        <v>28</v>
      </c>
      <c r="B32" s="37">
        <v>0.31260964912280698</v>
      </c>
      <c r="C32" s="37">
        <f t="shared" si="0"/>
        <v>0.47927631578947361</v>
      </c>
      <c r="D32" s="37">
        <f t="shared" si="0"/>
        <v>0.64594298245614024</v>
      </c>
      <c r="E32" s="34" t="s">
        <v>90</v>
      </c>
      <c r="F32" s="37">
        <v>0.35069444444444442</v>
      </c>
      <c r="G32" s="37">
        <v>0.51736111111111105</v>
      </c>
      <c r="H32" s="38">
        <v>0.68402777777777768</v>
      </c>
      <c r="I32" s="14"/>
      <c r="J32" s="16"/>
      <c r="K32" s="16"/>
    </row>
    <row r="33" spans="1:11" ht="16.5" x14ac:dyDescent="0.25">
      <c r="A33" s="20">
        <v>29</v>
      </c>
      <c r="B33" s="37">
        <v>0.3153874269005848</v>
      </c>
      <c r="C33" s="37">
        <f t="shared" si="0"/>
        <v>0.48205409356725148</v>
      </c>
      <c r="D33" s="37">
        <f t="shared" si="0"/>
        <v>0.64872076023391811</v>
      </c>
      <c r="E33" s="34" t="s">
        <v>67</v>
      </c>
      <c r="F33" s="37">
        <v>0.3479166666666666</v>
      </c>
      <c r="G33" s="37">
        <v>0.51458333333333328</v>
      </c>
      <c r="H33" s="38">
        <v>0.68124999999999991</v>
      </c>
      <c r="I33" s="14"/>
      <c r="J33" s="16"/>
      <c r="K33" s="16"/>
    </row>
    <row r="34" spans="1:11" ht="16.5" x14ac:dyDescent="0.25">
      <c r="A34" s="20">
        <v>30</v>
      </c>
      <c r="B34" s="37">
        <v>0.31677631578947368</v>
      </c>
      <c r="C34" s="37">
        <f t="shared" si="0"/>
        <v>0.48344298245614037</v>
      </c>
      <c r="D34" s="37">
        <f t="shared" si="0"/>
        <v>0.650109649122807</v>
      </c>
      <c r="E34" s="34" t="s">
        <v>91</v>
      </c>
      <c r="F34" s="37">
        <v>0.34652777777777771</v>
      </c>
      <c r="G34" s="37">
        <v>0.5131944444444444</v>
      </c>
      <c r="H34" s="38">
        <v>0.67986111111111103</v>
      </c>
      <c r="I34" s="14"/>
      <c r="J34" s="16"/>
      <c r="K34" s="16"/>
    </row>
    <row r="35" spans="1:11" ht="16.5" x14ac:dyDescent="0.25">
      <c r="A35" s="20">
        <v>31</v>
      </c>
      <c r="B35" s="37">
        <v>0.31816520467836257</v>
      </c>
      <c r="C35" s="37">
        <f t="shared" si="0"/>
        <v>0.48483187134502925</v>
      </c>
      <c r="D35" s="37">
        <f t="shared" si="0"/>
        <v>0.65149853801169588</v>
      </c>
      <c r="E35" s="50" t="s">
        <v>62</v>
      </c>
      <c r="F35" s="37">
        <v>0.34513888888888883</v>
      </c>
      <c r="G35" s="37">
        <v>0.51180555555555551</v>
      </c>
      <c r="H35" s="38">
        <v>0.67847222222222214</v>
      </c>
      <c r="I35" s="14"/>
      <c r="J35" s="16"/>
      <c r="K35" s="16"/>
    </row>
    <row r="36" spans="1:11" ht="16.5" x14ac:dyDescent="0.25">
      <c r="A36" s="20">
        <v>32</v>
      </c>
      <c r="B36" s="37">
        <v>0.31885964912280701</v>
      </c>
      <c r="C36" s="37">
        <f t="shared" si="0"/>
        <v>0.48552631578947369</v>
      </c>
      <c r="D36" s="37">
        <f t="shared" si="0"/>
        <v>0.65219298245614032</v>
      </c>
      <c r="E36" s="34" t="s">
        <v>88</v>
      </c>
      <c r="F36" s="37">
        <v>0.34444444444444439</v>
      </c>
      <c r="G36" s="37">
        <v>0.51111111111111107</v>
      </c>
      <c r="H36" s="38">
        <v>0.6777777777777777</v>
      </c>
      <c r="I36" s="14"/>
      <c r="J36" s="16"/>
      <c r="K36" s="16"/>
    </row>
    <row r="37" spans="1:11" ht="16.5" x14ac:dyDescent="0.25">
      <c r="A37" s="20">
        <v>33</v>
      </c>
      <c r="B37" s="37">
        <v>0.31955409356725145</v>
      </c>
      <c r="C37" s="37">
        <f t="shared" si="0"/>
        <v>0.48622076023391814</v>
      </c>
      <c r="D37" s="37">
        <f t="shared" si="0"/>
        <v>0.65288742690058477</v>
      </c>
      <c r="E37" s="34" t="s">
        <v>87</v>
      </c>
      <c r="F37" s="37">
        <v>0.34374999999999994</v>
      </c>
      <c r="G37" s="37">
        <v>0.51041666666666663</v>
      </c>
      <c r="H37" s="38">
        <v>0.67708333333333326</v>
      </c>
      <c r="I37" s="14"/>
      <c r="J37" s="16"/>
      <c r="K37" s="16"/>
    </row>
    <row r="38" spans="1:11" ht="16.5" x14ac:dyDescent="0.25">
      <c r="A38" s="20">
        <v>34</v>
      </c>
      <c r="B38" s="37">
        <v>0.32024853801169589</v>
      </c>
      <c r="C38" s="37">
        <f t="shared" si="0"/>
        <v>0.48691520467836258</v>
      </c>
      <c r="D38" s="37">
        <f t="shared" si="0"/>
        <v>0.65358187134502921</v>
      </c>
      <c r="E38" s="34" t="s">
        <v>134</v>
      </c>
      <c r="F38" s="37">
        <v>0.3430555555555555</v>
      </c>
      <c r="G38" s="37">
        <v>0.50972222222222219</v>
      </c>
      <c r="H38" s="38">
        <v>0.67638888888888882</v>
      </c>
      <c r="I38" s="14"/>
      <c r="J38" s="16"/>
      <c r="K38" s="16"/>
    </row>
    <row r="39" spans="1:11" ht="16.5" x14ac:dyDescent="0.25">
      <c r="A39" s="20">
        <v>35</v>
      </c>
      <c r="B39" s="37">
        <v>0.32094298245614034</v>
      </c>
      <c r="C39" s="37">
        <f t="shared" si="0"/>
        <v>0.48760964912280702</v>
      </c>
      <c r="D39" s="37">
        <f t="shared" si="0"/>
        <v>0.65427631578947365</v>
      </c>
      <c r="E39" s="34" t="s">
        <v>135</v>
      </c>
      <c r="F39" s="37">
        <v>0.34236111111111106</v>
      </c>
      <c r="G39" s="37">
        <v>0.50902777777777775</v>
      </c>
      <c r="H39" s="38">
        <v>0.67569444444444438</v>
      </c>
      <c r="I39" s="14"/>
      <c r="J39" s="16"/>
      <c r="K39" s="16"/>
    </row>
    <row r="40" spans="1:11" ht="16.5" x14ac:dyDescent="0.25">
      <c r="A40" s="20">
        <v>36</v>
      </c>
      <c r="B40" s="37">
        <v>0.32163742690058478</v>
      </c>
      <c r="C40" s="37">
        <f t="shared" si="0"/>
        <v>0.48830409356725146</v>
      </c>
      <c r="D40" s="37">
        <f t="shared" si="0"/>
        <v>0.65497076023391809</v>
      </c>
      <c r="E40" s="34" t="s">
        <v>117</v>
      </c>
      <c r="F40" s="37">
        <v>0.34166666666666662</v>
      </c>
      <c r="G40" s="37">
        <v>0.5083333333333333</v>
      </c>
      <c r="H40" s="38">
        <v>0.67499999999999993</v>
      </c>
      <c r="I40" s="14"/>
      <c r="J40" s="16"/>
      <c r="K40" s="16"/>
    </row>
    <row r="41" spans="1:11" ht="16.5" x14ac:dyDescent="0.25">
      <c r="A41" s="20">
        <v>37</v>
      </c>
      <c r="B41" s="37">
        <v>0.32233187134502922</v>
      </c>
      <c r="C41" s="37">
        <f t="shared" si="0"/>
        <v>0.4889985380116959</v>
      </c>
      <c r="D41" s="37">
        <f t="shared" si="0"/>
        <v>0.65566520467836253</v>
      </c>
      <c r="E41" s="34" t="s">
        <v>71</v>
      </c>
      <c r="F41" s="37">
        <v>0.34097222222222218</v>
      </c>
      <c r="G41" s="37">
        <v>0.50763888888888886</v>
      </c>
      <c r="H41" s="38">
        <v>0.67430555555555549</v>
      </c>
      <c r="I41" s="14"/>
      <c r="J41" s="16"/>
      <c r="K41" s="16"/>
    </row>
    <row r="42" spans="1:11" ht="16.5" x14ac:dyDescent="0.25">
      <c r="A42" s="20">
        <v>39</v>
      </c>
      <c r="B42" s="37">
        <v>0.32302631578947366</v>
      </c>
      <c r="C42" s="37">
        <f t="shared" si="0"/>
        <v>0.48969298245614035</v>
      </c>
      <c r="D42" s="37">
        <f t="shared" si="0"/>
        <v>0.65635964912280698</v>
      </c>
      <c r="E42" s="34" t="s">
        <v>22</v>
      </c>
      <c r="F42" s="37">
        <v>0.34027777777777773</v>
      </c>
      <c r="G42" s="37">
        <v>0.50694444444444442</v>
      </c>
      <c r="H42" s="38">
        <v>0.67361111111111105</v>
      </c>
      <c r="I42" s="14"/>
      <c r="J42" s="16"/>
      <c r="K42" s="16"/>
    </row>
    <row r="43" spans="1:11" ht="16.5" x14ac:dyDescent="0.25">
      <c r="A43" s="20">
        <v>40</v>
      </c>
      <c r="B43" s="37">
        <v>0.3237207602339181</v>
      </c>
      <c r="C43" s="37">
        <f t="shared" si="0"/>
        <v>0.49038742690058479</v>
      </c>
      <c r="D43" s="37">
        <f t="shared" si="0"/>
        <v>0.65705409356725142</v>
      </c>
      <c r="E43" s="34" t="s">
        <v>118</v>
      </c>
      <c r="F43" s="37">
        <v>0.33958333333333329</v>
      </c>
      <c r="G43" s="37">
        <v>0.50624999999999998</v>
      </c>
      <c r="H43" s="38">
        <v>0.67291666666666661</v>
      </c>
      <c r="I43" s="14"/>
      <c r="J43" s="16"/>
      <c r="K43" s="16"/>
    </row>
    <row r="44" spans="1:11" ht="16.5" x14ac:dyDescent="0.25">
      <c r="A44" s="20">
        <v>41</v>
      </c>
      <c r="B44" s="37">
        <v>0.32441520467836255</v>
      </c>
      <c r="C44" s="37">
        <f t="shared" si="0"/>
        <v>0.49108187134502923</v>
      </c>
      <c r="D44" s="37">
        <f t="shared" si="0"/>
        <v>0.65774853801169586</v>
      </c>
      <c r="E44" s="50" t="s">
        <v>61</v>
      </c>
      <c r="F44" s="37">
        <v>0.33888888888888885</v>
      </c>
      <c r="G44" s="37">
        <v>0.50555555555555554</v>
      </c>
      <c r="H44" s="38">
        <v>0.67222222222222217</v>
      </c>
      <c r="I44" s="14"/>
      <c r="J44" s="16"/>
      <c r="K44" s="16"/>
    </row>
    <row r="45" spans="1:11" ht="16.5" x14ac:dyDescent="0.25">
      <c r="A45" s="20">
        <v>42</v>
      </c>
      <c r="B45" s="37">
        <v>0.32510964912280699</v>
      </c>
      <c r="C45" s="37">
        <f t="shared" si="0"/>
        <v>0.49177631578947367</v>
      </c>
      <c r="D45" s="37">
        <f t="shared" si="0"/>
        <v>0.6584429824561403</v>
      </c>
      <c r="E45" s="34" t="s">
        <v>68</v>
      </c>
      <c r="F45" s="37">
        <v>0.33819444444444441</v>
      </c>
      <c r="G45" s="37">
        <v>0.50486111111111109</v>
      </c>
      <c r="H45" s="38">
        <v>0.67152777777777772</v>
      </c>
      <c r="I45" s="14"/>
      <c r="J45" s="16"/>
      <c r="K45" s="16"/>
    </row>
    <row r="46" spans="1:11" ht="16.5" x14ac:dyDescent="0.25">
      <c r="A46" s="20">
        <v>43</v>
      </c>
      <c r="B46" s="37">
        <v>0.32649853801169587</v>
      </c>
      <c r="C46" s="37">
        <f t="shared" si="0"/>
        <v>0.49316520467836256</v>
      </c>
      <c r="D46" s="37">
        <f t="shared" si="0"/>
        <v>0.65983187134502919</v>
      </c>
      <c r="E46" s="34" t="s">
        <v>108</v>
      </c>
      <c r="F46" s="37">
        <v>0.33680555555555552</v>
      </c>
      <c r="G46" s="37">
        <v>0.50347222222222221</v>
      </c>
      <c r="H46" s="38">
        <v>0.67013888888888884</v>
      </c>
      <c r="I46" s="14"/>
      <c r="J46" s="16"/>
      <c r="K46" s="16"/>
    </row>
    <row r="47" spans="1:11" ht="16.5" x14ac:dyDescent="0.25">
      <c r="A47" s="20">
        <v>44</v>
      </c>
      <c r="B47" s="37">
        <v>0.32788742690058476</v>
      </c>
      <c r="C47" s="37">
        <f t="shared" si="0"/>
        <v>0.49455409356725144</v>
      </c>
      <c r="D47" s="37">
        <f t="shared" si="0"/>
        <v>0.66122076023391807</v>
      </c>
      <c r="E47" s="34" t="s">
        <v>72</v>
      </c>
      <c r="F47" s="37">
        <v>0.33541666666666664</v>
      </c>
      <c r="G47" s="37">
        <v>0.50208333333333333</v>
      </c>
      <c r="H47" s="38">
        <v>0.66874999999999996</v>
      </c>
      <c r="I47" s="14"/>
      <c r="J47" s="16"/>
      <c r="K47" s="16"/>
    </row>
    <row r="48" spans="1:11" ht="16.5" x14ac:dyDescent="0.25">
      <c r="A48" s="20">
        <v>45</v>
      </c>
      <c r="B48" s="37">
        <v>0.32927631578947364</v>
      </c>
      <c r="C48" s="37">
        <f t="shared" si="0"/>
        <v>0.49594298245614032</v>
      </c>
      <c r="D48" s="37">
        <f t="shared" si="0"/>
        <v>0.66260964912280695</v>
      </c>
      <c r="E48" s="50" t="s">
        <v>70</v>
      </c>
      <c r="F48" s="37">
        <v>0.33402777777777776</v>
      </c>
      <c r="G48" s="37">
        <v>0.50069444444444444</v>
      </c>
      <c r="H48" s="38">
        <v>0.66736111111111107</v>
      </c>
      <c r="I48" s="14"/>
      <c r="J48" s="16"/>
      <c r="K48" s="16"/>
    </row>
    <row r="49" spans="1:11" ht="16.5" x14ac:dyDescent="0.25">
      <c r="A49" s="20">
        <v>46</v>
      </c>
      <c r="B49" s="37">
        <v>0.32997076023391808</v>
      </c>
      <c r="C49" s="37">
        <f t="shared" si="0"/>
        <v>0.49663742690058477</v>
      </c>
      <c r="D49" s="37">
        <f t="shared" si="0"/>
        <v>0.6633040935672514</v>
      </c>
      <c r="E49" s="34" t="s">
        <v>69</v>
      </c>
      <c r="F49" s="37">
        <v>0.33333333333333331</v>
      </c>
      <c r="G49" s="37">
        <v>0.5</v>
      </c>
      <c r="H49" s="38">
        <v>0.66666666666666663</v>
      </c>
      <c r="I49" s="14"/>
      <c r="J49" s="16"/>
      <c r="K49" s="16"/>
    </row>
    <row r="50" spans="1:11" x14ac:dyDescent="0.25">
      <c r="B50" s="8"/>
      <c r="C50" s="8"/>
      <c r="D50" s="8"/>
      <c r="E50" s="8"/>
      <c r="F50" s="8"/>
      <c r="G50" s="8"/>
      <c r="H50" s="8"/>
      <c r="I50" s="8"/>
    </row>
    <row r="51" spans="1:11" x14ac:dyDescent="0.25">
      <c r="B51" s="6"/>
      <c r="C51" s="6"/>
      <c r="D51" s="6"/>
      <c r="E51" s="6"/>
      <c r="F51" s="6"/>
      <c r="G51" s="6"/>
      <c r="H51" s="6"/>
      <c r="I51" s="8"/>
    </row>
  </sheetData>
  <mergeCells count="3">
    <mergeCell ref="A1:H1"/>
    <mergeCell ref="B4:D4"/>
    <mergeCell ref="F4:H4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1C89-2006-4BC2-99FD-7F1D1513BAD7}">
  <dimension ref="A1:L13"/>
  <sheetViews>
    <sheetView workbookViewId="0">
      <selection activeCell="A5" sqref="A5:A13"/>
    </sheetView>
  </sheetViews>
  <sheetFormatPr defaultRowHeight="15" x14ac:dyDescent="0.25"/>
  <cols>
    <col min="1" max="1" width="4.42578125" customWidth="1"/>
    <col min="2" max="2" width="28.42578125" customWidth="1"/>
  </cols>
  <sheetData>
    <row r="1" spans="1:12" ht="20.25" x14ac:dyDescent="0.25">
      <c r="B1" s="56" t="s">
        <v>183</v>
      </c>
      <c r="C1" s="56"/>
      <c r="D1" s="56"/>
      <c r="E1" s="56"/>
      <c r="F1" s="56"/>
    </row>
    <row r="2" spans="1:12" ht="20.25" x14ac:dyDescent="0.25">
      <c r="B2" s="56" t="s">
        <v>184</v>
      </c>
      <c r="C2" s="56"/>
      <c r="D2" s="56"/>
      <c r="E2" s="56"/>
      <c r="F2" s="2"/>
    </row>
    <row r="3" spans="1:12" ht="20.25" x14ac:dyDescent="0.25">
      <c r="B3" s="56"/>
      <c r="C3" s="56"/>
      <c r="D3" s="2"/>
      <c r="E3" s="2"/>
    </row>
    <row r="4" spans="1:12" ht="16.5" x14ac:dyDescent="0.25">
      <c r="A4" s="35" t="s">
        <v>21</v>
      </c>
      <c r="B4" s="34" t="s">
        <v>16</v>
      </c>
      <c r="C4" s="59" t="s">
        <v>180</v>
      </c>
      <c r="D4" s="59"/>
      <c r="E4" s="59"/>
    </row>
    <row r="5" spans="1:12" ht="16.5" x14ac:dyDescent="0.3">
      <c r="A5" s="20">
        <v>1</v>
      </c>
      <c r="B5" s="23" t="s">
        <v>152</v>
      </c>
      <c r="C5" s="38">
        <v>0.33333333333333331</v>
      </c>
      <c r="D5" s="37">
        <v>0.5</v>
      </c>
      <c r="E5" s="37">
        <v>0.5625</v>
      </c>
    </row>
    <row r="6" spans="1:12" ht="16.5" x14ac:dyDescent="0.25">
      <c r="A6" s="20">
        <v>2</v>
      </c>
      <c r="B6" s="52" t="s">
        <v>185</v>
      </c>
      <c r="C6" s="38">
        <v>0.34027777777777779</v>
      </c>
      <c r="D6" s="37">
        <v>0.50694444444444442</v>
      </c>
      <c r="E6" s="37">
        <v>0.56944444444444442</v>
      </c>
      <c r="L6" s="55"/>
    </row>
    <row r="7" spans="1:12" ht="16.5" x14ac:dyDescent="0.25">
      <c r="A7" s="20">
        <v>3</v>
      </c>
      <c r="B7" s="34" t="s">
        <v>186</v>
      </c>
      <c r="C7" s="38">
        <v>0.34097222222222223</v>
      </c>
      <c r="D7" s="37">
        <v>0.50763888888888886</v>
      </c>
      <c r="E7" s="37">
        <v>0.57013888888888886</v>
      </c>
    </row>
    <row r="8" spans="1:12" ht="16.5" x14ac:dyDescent="0.25">
      <c r="A8" s="20">
        <v>4</v>
      </c>
      <c r="B8" s="34" t="s">
        <v>187</v>
      </c>
      <c r="C8" s="38">
        <v>0.34236111111111112</v>
      </c>
      <c r="D8" s="37">
        <v>0.50902777777777775</v>
      </c>
      <c r="E8" s="37">
        <v>0.57152777777777775</v>
      </c>
    </row>
    <row r="9" spans="1:12" ht="16.5" x14ac:dyDescent="0.25">
      <c r="A9" s="20">
        <v>5</v>
      </c>
      <c r="B9" s="34" t="s">
        <v>186</v>
      </c>
      <c r="C9" s="38">
        <v>0.34375</v>
      </c>
      <c r="D9" s="37">
        <v>0.51041666666666663</v>
      </c>
      <c r="E9" s="37">
        <v>0.57291666666666663</v>
      </c>
    </row>
    <row r="10" spans="1:12" ht="16.5" x14ac:dyDescent="0.25">
      <c r="A10" s="20">
        <v>6</v>
      </c>
      <c r="B10" s="52" t="s">
        <v>185</v>
      </c>
      <c r="C10" s="38">
        <v>0.34444444444444444</v>
      </c>
      <c r="D10" s="38">
        <v>0.51111111111111107</v>
      </c>
      <c r="E10" s="38">
        <v>0.57361111111111107</v>
      </c>
    </row>
    <row r="11" spans="1:12" ht="16.5" x14ac:dyDescent="0.25">
      <c r="A11" s="20">
        <v>7</v>
      </c>
      <c r="B11" s="34" t="s">
        <v>188</v>
      </c>
      <c r="C11" s="38">
        <v>0.35069444444444442</v>
      </c>
      <c r="D11" s="37">
        <v>0.51736111111111116</v>
      </c>
      <c r="E11" s="37">
        <v>0.57986111111111116</v>
      </c>
    </row>
    <row r="12" spans="1:12" ht="16.5" x14ac:dyDescent="0.25">
      <c r="A12" s="20">
        <v>8</v>
      </c>
      <c r="B12" s="34" t="s">
        <v>136</v>
      </c>
      <c r="C12" s="38">
        <v>0.35555555555555557</v>
      </c>
      <c r="D12" s="37">
        <v>0.52222222222222225</v>
      </c>
      <c r="E12" s="37">
        <v>0.58472222222222225</v>
      </c>
    </row>
    <row r="13" spans="1:12" ht="16.5" x14ac:dyDescent="0.25">
      <c r="A13" s="20">
        <v>9</v>
      </c>
      <c r="B13" s="34" t="s">
        <v>152</v>
      </c>
      <c r="C13" s="38">
        <v>0.35902777777777778</v>
      </c>
      <c r="D13" s="37">
        <v>0.52569444444444446</v>
      </c>
      <c r="E13" s="37">
        <v>0.58819444444444446</v>
      </c>
    </row>
  </sheetData>
  <mergeCells count="4">
    <mergeCell ref="B3:C3"/>
    <mergeCell ref="B1:F1"/>
    <mergeCell ref="B2:E2"/>
    <mergeCell ref="C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F13CB-E375-45A4-A98B-593BD785F179}">
  <sheetPr>
    <tabColor rgb="FF00B050"/>
  </sheetPr>
  <dimension ref="A1:I18"/>
  <sheetViews>
    <sheetView workbookViewId="0">
      <selection activeCell="A4" sqref="A4"/>
    </sheetView>
  </sheetViews>
  <sheetFormatPr defaultRowHeight="15" x14ac:dyDescent="0.25"/>
  <cols>
    <col min="1" max="1" width="3.85546875" customWidth="1"/>
    <col min="2" max="4" width="5.28515625" bestFit="1" customWidth="1"/>
    <col min="5" max="5" width="7.7109375" hidden="1" customWidth="1"/>
    <col min="6" max="6" width="33.28515625" bestFit="1" customWidth="1"/>
    <col min="7" max="7" width="5.28515625" bestFit="1" customWidth="1"/>
    <col min="8" max="9" width="5.42578125" bestFit="1" customWidth="1"/>
  </cols>
  <sheetData>
    <row r="1" spans="1:9" ht="20.25" x14ac:dyDescent="0.25">
      <c r="F1" s="69" t="s">
        <v>20</v>
      </c>
      <c r="G1" s="69"/>
      <c r="H1" s="69"/>
      <c r="I1" s="69"/>
    </row>
    <row r="2" spans="1:9" ht="20.25" x14ac:dyDescent="0.25">
      <c r="F2" s="56" t="s">
        <v>19</v>
      </c>
      <c r="G2" s="56"/>
      <c r="H2" s="56"/>
      <c r="I2" s="56"/>
    </row>
    <row r="4" spans="1:9" ht="16.5" x14ac:dyDescent="0.25">
      <c r="A4" s="35" t="s">
        <v>21</v>
      </c>
      <c r="B4" s="67" t="s">
        <v>180</v>
      </c>
      <c r="C4" s="67"/>
      <c r="D4" s="67"/>
      <c r="E4" s="44" t="s">
        <v>1</v>
      </c>
      <c r="F4" s="34" t="s">
        <v>16</v>
      </c>
      <c r="G4" s="67" t="s">
        <v>180</v>
      </c>
      <c r="H4" s="67"/>
      <c r="I4" s="67"/>
    </row>
    <row r="5" spans="1:9" ht="16.5" x14ac:dyDescent="0.3">
      <c r="A5" s="20">
        <v>1</v>
      </c>
      <c r="B5" s="38">
        <v>0.38597491448118587</v>
      </c>
      <c r="C5" s="38">
        <f>B5+1/6</f>
        <v>0.55264158114785256</v>
      </c>
      <c r="D5" s="38">
        <f>C5+1/6</f>
        <v>0.71930824781451919</v>
      </c>
      <c r="E5" s="44">
        <v>0</v>
      </c>
      <c r="F5" s="21" t="s">
        <v>97</v>
      </c>
      <c r="G5" s="38">
        <v>0.41944444444444445</v>
      </c>
      <c r="H5" s="53">
        <f t="shared" ref="H5:I14" si="0">G5+1/6</f>
        <v>0.58611111111111114</v>
      </c>
      <c r="I5" s="53">
        <f t="shared" si="0"/>
        <v>0.75277777777777777</v>
      </c>
    </row>
    <row r="6" spans="1:9" ht="16.5" x14ac:dyDescent="0.3">
      <c r="A6" s="20">
        <v>2</v>
      </c>
      <c r="B6" s="38">
        <v>0.38666935892563031</v>
      </c>
      <c r="C6" s="38">
        <f t="shared" ref="C6:D15" si="1">B6+1/6</f>
        <v>0.553336025592297</v>
      </c>
      <c r="D6" s="38">
        <f t="shared" si="1"/>
        <v>0.72000269225896363</v>
      </c>
      <c r="E6" s="44">
        <v>0.5</v>
      </c>
      <c r="F6" s="21" t="s">
        <v>109</v>
      </c>
      <c r="G6" s="38">
        <v>0.41875000000000001</v>
      </c>
      <c r="H6" s="53">
        <f t="shared" si="0"/>
        <v>0.5854166666666667</v>
      </c>
      <c r="I6" s="53">
        <f t="shared" si="0"/>
        <v>0.75208333333333333</v>
      </c>
    </row>
    <row r="7" spans="1:9" ht="16.5" x14ac:dyDescent="0.3">
      <c r="A7" s="20">
        <v>3</v>
      </c>
      <c r="B7" s="38">
        <v>0.38875269225896364</v>
      </c>
      <c r="C7" s="38">
        <f t="shared" si="1"/>
        <v>0.55541935892563032</v>
      </c>
      <c r="D7" s="38">
        <f t="shared" si="1"/>
        <v>0.72208602559229695</v>
      </c>
      <c r="E7" s="44">
        <v>4.1000000000000014</v>
      </c>
      <c r="F7" s="21" t="s">
        <v>99</v>
      </c>
      <c r="G7" s="38">
        <v>0.41805555555555557</v>
      </c>
      <c r="H7" s="53">
        <f t="shared" si="0"/>
        <v>0.58472222222222225</v>
      </c>
      <c r="I7" s="53">
        <f t="shared" si="0"/>
        <v>0.75138888888888888</v>
      </c>
    </row>
    <row r="8" spans="1:9" ht="16.5" x14ac:dyDescent="0.3">
      <c r="A8" s="20">
        <v>4</v>
      </c>
      <c r="B8" s="38">
        <v>0.38944713670340808</v>
      </c>
      <c r="C8" s="38">
        <f t="shared" si="1"/>
        <v>0.55611380337007477</v>
      </c>
      <c r="D8" s="38">
        <f t="shared" si="1"/>
        <v>0.7227804700367414</v>
      </c>
      <c r="E8" s="44">
        <v>4.5500000000000043</v>
      </c>
      <c r="F8" s="21" t="s">
        <v>95</v>
      </c>
      <c r="G8" s="38">
        <v>0.41736111111111113</v>
      </c>
      <c r="H8" s="53">
        <f t="shared" si="0"/>
        <v>0.58402777777777781</v>
      </c>
      <c r="I8" s="53">
        <f t="shared" si="0"/>
        <v>0.75069444444444444</v>
      </c>
    </row>
    <row r="9" spans="1:9" ht="16.5" x14ac:dyDescent="0.3">
      <c r="A9" s="20">
        <v>5</v>
      </c>
      <c r="B9" s="38">
        <v>0.39083602559229697</v>
      </c>
      <c r="C9" s="38">
        <f t="shared" si="1"/>
        <v>0.55750269225896365</v>
      </c>
      <c r="D9" s="38">
        <f t="shared" si="1"/>
        <v>0.72416935892563028</v>
      </c>
      <c r="E9" s="44">
        <v>7.0499999999999972</v>
      </c>
      <c r="F9" s="21" t="s">
        <v>98</v>
      </c>
      <c r="G9" s="38">
        <v>0.41597222222222224</v>
      </c>
      <c r="H9" s="53">
        <f t="shared" si="0"/>
        <v>0.58263888888888893</v>
      </c>
      <c r="I9" s="53">
        <f t="shared" si="0"/>
        <v>0.74930555555555556</v>
      </c>
    </row>
    <row r="10" spans="1:9" ht="16.5" x14ac:dyDescent="0.3">
      <c r="A10" s="20">
        <v>6</v>
      </c>
      <c r="B10" s="38">
        <v>0.39222491448118585</v>
      </c>
      <c r="C10" s="38">
        <f t="shared" si="1"/>
        <v>0.55889158114785253</v>
      </c>
      <c r="D10" s="38">
        <f t="shared" si="1"/>
        <v>0.72555824781451916</v>
      </c>
      <c r="E10" s="40">
        <v>8.9500000000000028</v>
      </c>
      <c r="F10" s="21" t="s">
        <v>18</v>
      </c>
      <c r="G10" s="38">
        <v>0.41458333333333336</v>
      </c>
      <c r="H10" s="53">
        <f t="shared" si="0"/>
        <v>0.58125000000000004</v>
      </c>
      <c r="I10" s="53">
        <f t="shared" si="0"/>
        <v>0.74791666666666667</v>
      </c>
    </row>
    <row r="11" spans="1:9" ht="16.5" x14ac:dyDescent="0.3">
      <c r="A11" s="20">
        <v>7</v>
      </c>
      <c r="B11" s="38">
        <v>0.39291935892563029</v>
      </c>
      <c r="C11" s="38">
        <f t="shared" si="1"/>
        <v>0.55958602559229698</v>
      </c>
      <c r="D11" s="38">
        <f t="shared" si="1"/>
        <v>0.72625269225896361</v>
      </c>
      <c r="E11" s="44">
        <v>9.6000000000000085</v>
      </c>
      <c r="F11" s="21" t="s">
        <v>100</v>
      </c>
      <c r="G11" s="38">
        <v>0.41388888888888892</v>
      </c>
      <c r="H11" s="53">
        <f t="shared" si="0"/>
        <v>0.5805555555555556</v>
      </c>
      <c r="I11" s="53">
        <f t="shared" si="0"/>
        <v>0.74722222222222223</v>
      </c>
    </row>
    <row r="12" spans="1:9" ht="16.5" x14ac:dyDescent="0.3">
      <c r="A12" s="20">
        <v>8</v>
      </c>
      <c r="B12" s="38">
        <v>0.39430824781451917</v>
      </c>
      <c r="C12" s="38">
        <f t="shared" si="1"/>
        <v>0.56097491448118586</v>
      </c>
      <c r="D12" s="38">
        <f t="shared" si="1"/>
        <v>0.72764158114785249</v>
      </c>
      <c r="E12" s="44">
        <v>11.300000000000011</v>
      </c>
      <c r="F12" s="21" t="s">
        <v>96</v>
      </c>
      <c r="G12" s="38">
        <v>0.41250000000000003</v>
      </c>
      <c r="H12" s="53">
        <f t="shared" si="0"/>
        <v>0.57916666666666672</v>
      </c>
      <c r="I12" s="53">
        <f t="shared" si="0"/>
        <v>0.74583333333333335</v>
      </c>
    </row>
    <row r="13" spans="1:9" ht="16.5" x14ac:dyDescent="0.3">
      <c r="A13" s="20">
        <v>9</v>
      </c>
      <c r="B13" s="38">
        <v>0.39500269225896362</v>
      </c>
      <c r="C13" s="38">
        <f t="shared" si="1"/>
        <v>0.5616693589256303</v>
      </c>
      <c r="D13" s="38">
        <f t="shared" si="1"/>
        <v>0.72833602559229693</v>
      </c>
      <c r="E13" s="44">
        <v>12.000000000000014</v>
      </c>
      <c r="F13" s="21" t="s">
        <v>94</v>
      </c>
      <c r="G13" s="38">
        <v>0.41180555555555559</v>
      </c>
      <c r="H13" s="53">
        <f t="shared" si="0"/>
        <v>0.57847222222222228</v>
      </c>
      <c r="I13" s="53">
        <f t="shared" si="0"/>
        <v>0.74513888888888891</v>
      </c>
    </row>
    <row r="14" spans="1:9" ht="16.5" x14ac:dyDescent="0.3">
      <c r="A14" s="20">
        <v>10</v>
      </c>
      <c r="B14" s="38">
        <v>0.39708602559229694</v>
      </c>
      <c r="C14" s="38">
        <f t="shared" si="1"/>
        <v>0.56375269225896363</v>
      </c>
      <c r="D14" s="38">
        <f t="shared" si="1"/>
        <v>0.73041935892563026</v>
      </c>
      <c r="E14" s="44">
        <v>13.100000000000009</v>
      </c>
      <c r="F14" s="21" t="s">
        <v>93</v>
      </c>
      <c r="G14" s="38">
        <v>0.41041666666666671</v>
      </c>
      <c r="H14" s="53">
        <f t="shared" si="0"/>
        <v>0.57708333333333339</v>
      </c>
      <c r="I14" s="53">
        <f t="shared" si="0"/>
        <v>0.74375000000000002</v>
      </c>
    </row>
    <row r="15" spans="1:9" ht="16.5" x14ac:dyDescent="0.3">
      <c r="A15" s="20">
        <v>11</v>
      </c>
      <c r="B15" s="38">
        <v>0.39847491448118583</v>
      </c>
      <c r="C15" s="38">
        <f t="shared" si="1"/>
        <v>0.56514158114785251</v>
      </c>
      <c r="D15" s="38">
        <f t="shared" si="1"/>
        <v>0.73180824781451914</v>
      </c>
      <c r="E15" s="44">
        <v>14</v>
      </c>
      <c r="F15" s="21" t="s">
        <v>92</v>
      </c>
      <c r="G15" s="38">
        <v>0.40972222222222227</v>
      </c>
      <c r="H15" s="53">
        <f>G15+1/6</f>
        <v>0.57638888888888895</v>
      </c>
      <c r="I15" s="53">
        <f>H15+1/6</f>
        <v>0.74305555555555558</v>
      </c>
    </row>
    <row r="16" spans="1:9" x14ac:dyDescent="0.25">
      <c r="F16" s="10"/>
      <c r="G16" s="10"/>
    </row>
    <row r="17" spans="6:6" x14ac:dyDescent="0.25">
      <c r="F17" s="6"/>
    </row>
    <row r="18" spans="6:6" x14ac:dyDescent="0.25">
      <c r="F18" s="6"/>
    </row>
  </sheetData>
  <mergeCells count="4">
    <mergeCell ref="F1:I1"/>
    <mergeCell ref="F2:I2"/>
    <mergeCell ref="B4:D4"/>
    <mergeCell ref="G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PL1</vt:lpstr>
      <vt:lpstr>PL2</vt:lpstr>
      <vt:lpstr>PL3</vt:lpstr>
      <vt:lpstr>PL4</vt:lpstr>
      <vt:lpstr>PL5</vt:lpstr>
      <vt:lpstr>PL6</vt:lpstr>
      <vt:lpstr>PL7</vt:lpstr>
      <vt:lpstr>PL8</vt:lpstr>
      <vt:lpstr>PL11A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Skibińska</dc:creator>
  <cp:lastModifiedBy>Anna Skibińska</cp:lastModifiedBy>
  <cp:lastPrinted>2024-01-23T11:18:06Z</cp:lastPrinted>
  <dcterms:created xsi:type="dcterms:W3CDTF">2023-10-25T17:45:40Z</dcterms:created>
  <dcterms:modified xsi:type="dcterms:W3CDTF">2024-03-28T12:51:11Z</dcterms:modified>
</cp:coreProperties>
</file>